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EVOREDOU" sheetId="1" r:id="rId1"/>
    <sheet name="Collège" sheetId="2" r:id="rId2"/>
    <sheet name="FLUX3" sheetId="3" r:id="rId3"/>
    <sheet name="Techprof" sheetId="4" r:id="rId4"/>
  </sheets>
  <definedNames>
    <definedName name="_xlnm.Print_Area" localSheetId="1">'Collège'!$G$40:$O$95</definedName>
    <definedName name="_xlnm.Print_Area" localSheetId="0">'EVOREDOU'!$A$1:$F$60</definedName>
    <definedName name="_xlnm.Print_Area" localSheetId="2">'FLUX3'!$A$1:$O$79</definedName>
    <definedName name="_xlnm.Print_Area" localSheetId="3">'Techprof'!$A$1:$O$42</definedName>
  </definedNames>
  <calcPr fullCalcOnLoad="1"/>
</workbook>
</file>

<file path=xl/sharedStrings.xml><?xml version="1.0" encoding="utf-8"?>
<sst xmlns="http://schemas.openxmlformats.org/spreadsheetml/2006/main" count="474" uniqueCount="116">
  <si>
    <t xml:space="preserve">Evolution de l'orientation des élèves </t>
  </si>
  <si>
    <t>(métropole, éducation nationale, public + privé)</t>
  </si>
  <si>
    <t xml:space="preserve"> </t>
  </si>
  <si>
    <t>CINQUIEME</t>
  </si>
  <si>
    <t>TROISIEME</t>
  </si>
  <si>
    <t>Année</t>
  </si>
  <si>
    <t>Effectif</t>
  </si>
  <si>
    <t>%</t>
  </si>
  <si>
    <t>4 générale</t>
  </si>
  <si>
    <t>4 techno</t>
  </si>
  <si>
    <t>Redoub</t>
  </si>
  <si>
    <t>4 prépa</t>
  </si>
  <si>
    <t>CPPN-CPA</t>
  </si>
  <si>
    <t>Total</t>
  </si>
  <si>
    <t>seconde</t>
  </si>
  <si>
    <t>BEP-CAP2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</si>
  <si>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</si>
  <si>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</si>
  <si>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</si>
  <si>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</si>
  <si>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</si>
  <si>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</si>
  <si>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</si>
  <si>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</si>
  <si>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</si>
  <si>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</si>
  <si>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</si>
  <si>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</si>
  <si>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</si>
  <si>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</si>
  <si>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</si>
  <si>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</si>
  <si>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</si>
  <si>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</si>
  <si>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</si>
  <si>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</si>
  <si>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</si>
  <si>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</si>
  <si>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</si>
  <si>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</si>
  <si>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</si>
  <si>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On lit ainsi qu'à l'issue de l'année scolaire 1973-74, 79,29% des élèves de 3ème se retrouvaient scolarisés dans des établissements relevant du MEN, dont 51,27% en seconde. </t>
  </si>
  <si>
    <t>20,71% avaient donc arrêté leurs études ou les poursuivaient dans des voies de formation extérieures (agriculture, apprentissage).</t>
  </si>
  <si>
    <t>4prépa</t>
  </si>
  <si>
    <t>redoub</t>
  </si>
  <si>
    <t>1999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</si>
  <si>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</si>
  <si>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</si>
  <si>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</si>
  <si>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</si>
  <si>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</si>
  <si>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</si>
  <si>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</si>
  <si>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</si>
  <si>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</si>
  <si>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</si>
  <si>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</si>
  <si>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</si>
  <si>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</si>
  <si>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</si>
  <si>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</si>
  <si>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</si>
  <si>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</si>
  <si>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</si>
  <si>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</si>
  <si>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</si>
  <si>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</si>
  <si>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</si>
  <si>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</si>
  <si>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</si>
  <si>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</si>
  <si>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</si>
  <si>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2000</t>
  </si>
  <si>
    <t>00</t>
  </si>
  <si>
    <t>3 INSER</t>
  </si>
  <si>
    <t>3 GENE</t>
  </si>
  <si>
    <t>3 TECHNO</t>
  </si>
  <si>
    <t>CAP2</t>
  </si>
  <si>
    <t>2PRO</t>
  </si>
  <si>
    <t>SECONDE</t>
  </si>
  <si>
    <t>Sorties</t>
  </si>
  <si>
    <t>TOTAL</t>
  </si>
  <si>
    <t>Taux d'accès</t>
  </si>
  <si>
    <t>Taux de passage</t>
  </si>
  <si>
    <t>Effectifs</t>
  </si>
  <si>
    <t>2nde Pro</t>
  </si>
  <si>
    <t>Term BEP</t>
  </si>
  <si>
    <t>2nde</t>
  </si>
  <si>
    <t>Solde</t>
  </si>
  <si>
    <t>effectifs</t>
  </si>
  <si>
    <t>métropole, MEN, public + privé</t>
  </si>
  <si>
    <t>3ème tec en</t>
  </si>
  <si>
    <t>3ème</t>
  </si>
  <si>
    <t>3ème inser</t>
  </si>
  <si>
    <t>3ème techno</t>
  </si>
  <si>
    <t>cppn+cpa+cipal</t>
  </si>
  <si>
    <t>CAP3</t>
  </si>
  <si>
    <t>Premières</t>
  </si>
  <si>
    <t>prof</t>
  </si>
  <si>
    <t>adapt</t>
  </si>
  <si>
    <t>Autres</t>
  </si>
  <si>
    <r>
      <t xml:space="preserve">Orientation des élèves à la sortie de 3ème techno </t>
    </r>
    <r>
      <rPr>
        <sz val="10"/>
        <rFont val="Arial"/>
        <family val="2"/>
      </rPr>
      <t>(MEN, métropole, public et privé)</t>
    </r>
  </si>
  <si>
    <r>
      <t xml:space="preserve">Orientation des élèves en fin de BEP et CAP 2 ans </t>
    </r>
    <r>
      <rPr>
        <sz val="10"/>
        <rFont val="Arial"/>
        <family val="2"/>
      </rPr>
      <t>(MEN, métropole, public et privé)</t>
    </r>
  </si>
  <si>
    <t>Les taux d'accès d'une classe A à la classe B rapportent les flux de passage de l'une vers l'autre aux sortants du niveau A.</t>
  </si>
  <si>
    <t>Les taux de passage d'une classe A à la classe B ces flux de passage à l'ensemble des effectifs scolarisés au niveau A.</t>
  </si>
  <si>
    <t>Les flux d'élèves en fin de troisièmes générale, d'insertion et technologique</t>
  </si>
  <si>
    <t>2001</t>
  </si>
  <si>
    <t>01</t>
  </si>
  <si>
    <t>Evolution des redoublements au collège</t>
  </si>
  <si>
    <t>Evolution des redoublements au lycée</t>
  </si>
  <si>
    <t>6ème</t>
  </si>
  <si>
    <t>5ème</t>
  </si>
  <si>
    <t>4ème</t>
  </si>
  <si>
    <t>Seconde</t>
  </si>
  <si>
    <t>Première</t>
  </si>
  <si>
    <t>Terminale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</si>
</sst>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&quot;    &quot;"/>
    <numFmt numFmtId="171" formatCode="0.0&quot;     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"/>
      <family val="0"/>
    </font>
    <font>
      <b/>
      <sz val="12"/>
      <name val="Helvetica"/>
      <family val="0"/>
    </font>
    <font>
      <sz val="8"/>
      <name val="Times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8.7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MS Sans Serif"/>
      <family val="0"/>
    </font>
    <font>
      <i/>
      <sz val="9"/>
      <name val="Arial"/>
      <family val="2"/>
    </font>
    <font>
      <sz val="14.25"/>
      <name val="Arial"/>
      <family val="0"/>
    </font>
    <font>
      <b/>
      <sz val="11.75"/>
      <name val="Arial"/>
      <family val="2"/>
    </font>
    <font>
      <b/>
      <sz val="16"/>
      <name val="Arial"/>
      <family val="0"/>
    </font>
    <font>
      <sz val="11"/>
      <name val="Times New Roman"/>
      <family val="1"/>
    </font>
    <font>
      <b/>
      <i/>
      <sz val="8"/>
      <name val="Arial"/>
      <family val="2"/>
    </font>
    <font>
      <b/>
      <sz val="10.25"/>
      <name val="Arial"/>
      <family val="2"/>
    </font>
    <font>
      <b/>
      <sz val="11"/>
      <color indexed="8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6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" fontId="11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 applyProtection="1">
      <alignment horizontal="centerContinuous" vertical="center"/>
      <protection locked="0"/>
    </xf>
    <xf numFmtId="164" fontId="4" fillId="0" borderId="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 quotePrefix="1">
      <alignment horizontal="center"/>
      <protection locked="0"/>
    </xf>
    <xf numFmtId="1" fontId="13" fillId="0" borderId="0" xfId="0" applyNumberFormat="1" applyFont="1" applyBorder="1" applyAlignment="1" applyProtection="1" quotePrefix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4" fontId="14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5" fillId="2" borderId="3" xfId="0" applyNumberFormat="1" applyFont="1" applyFill="1" applyBorder="1" applyAlignment="1" applyProtection="1" quotePrefix="1">
      <alignment horizontal="center"/>
      <protection locked="0"/>
    </xf>
    <xf numFmtId="164" fontId="15" fillId="2" borderId="1" xfId="0" applyNumberFormat="1" applyFont="1" applyFill="1" applyBorder="1" applyAlignment="1" applyProtection="1" quotePrefix="1">
      <alignment horizontal="center"/>
      <protection locked="0"/>
    </xf>
    <xf numFmtId="164" fontId="15" fillId="2" borderId="6" xfId="0" applyNumberFormat="1" applyFont="1" applyFill="1" applyBorder="1" applyAlignment="1" applyProtection="1" quotePrefix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2" fontId="17" fillId="0" borderId="0" xfId="0" applyNumberFormat="1" applyFont="1" applyBorder="1" applyAlignment="1" applyProtection="1">
      <alignment horizontal="center" vertic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7" fillId="0" borderId="9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 quotePrefix="1">
      <alignment horizontal="center"/>
      <protection locked="0"/>
    </xf>
    <xf numFmtId="1" fontId="16" fillId="0" borderId="3" xfId="0" applyNumberFormat="1" applyFont="1" applyBorder="1" applyAlignment="1" applyProtection="1" quotePrefix="1">
      <alignment horizontal="center"/>
      <protection locked="0"/>
    </xf>
    <xf numFmtId="1" fontId="16" fillId="0" borderId="6" xfId="0" applyNumberFormat="1" applyFont="1" applyBorder="1" applyAlignment="1" applyProtection="1" quotePrefix="1">
      <alignment horizont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/>
      <protection locked="0"/>
    </xf>
    <xf numFmtId="2" fontId="17" fillId="0" borderId="8" xfId="0" applyNumberFormat="1" applyFont="1" applyBorder="1" applyAlignment="1" applyProtection="1">
      <alignment horizontal="center"/>
      <protection locked="0"/>
    </xf>
    <xf numFmtId="2" fontId="17" fillId="0" borderId="5" xfId="0" applyNumberFormat="1" applyFont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7" fillId="0" borderId="12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/>
      <protection locked="0"/>
    </xf>
    <xf numFmtId="1" fontId="17" fillId="0" borderId="12" xfId="0" applyNumberFormat="1" applyFont="1" applyBorder="1" applyAlignment="1" applyProtection="1">
      <alignment horizontal="center"/>
      <protection locked="0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1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8" fillId="0" borderId="8" xfId="0" applyNumberFormat="1" applyFont="1" applyBorder="1" applyAlignment="1" applyProtection="1">
      <alignment horizont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/>
      <protection locked="0"/>
    </xf>
    <xf numFmtId="1" fontId="17" fillId="0" borderId="9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9" xfId="0" applyFont="1" applyBorder="1" applyAlignment="1">
      <alignment/>
    </xf>
    <xf numFmtId="0" fontId="8" fillId="0" borderId="0" xfId="0" applyFont="1" applyAlignment="1">
      <alignment/>
    </xf>
    <xf numFmtId="0" fontId="16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19" applyFont="1" applyBorder="1" applyAlignment="1">
      <alignment horizontal="center"/>
      <protection/>
    </xf>
    <xf numFmtId="2" fontId="11" fillId="0" borderId="0" xfId="19" applyNumberFormat="1" applyFont="1" applyBorder="1" applyAlignment="1">
      <alignment horizontal="center"/>
      <protection/>
    </xf>
    <xf numFmtId="2" fontId="23" fillId="0" borderId="0" xfId="19" applyNumberFormat="1" applyFont="1" applyBorder="1" applyAlignment="1">
      <alignment horizontal="center"/>
      <protection/>
    </xf>
    <xf numFmtId="0" fontId="11" fillId="0" borderId="0" xfId="19" applyFont="1" applyBorder="1">
      <alignment/>
      <protection/>
    </xf>
    <xf numFmtId="2" fontId="11" fillId="0" borderId="0" xfId="19" applyNumberFormat="1" applyFont="1" applyFill="1" applyBorder="1" applyAlignment="1">
      <alignment horizontal="center"/>
      <protection/>
    </xf>
    <xf numFmtId="2" fontId="11" fillId="0" borderId="9" xfId="19" applyNumberFormat="1" applyFont="1" applyFill="1" applyBorder="1" applyAlignment="1">
      <alignment horizontal="center"/>
      <protection/>
    </xf>
    <xf numFmtId="2" fontId="23" fillId="0" borderId="9" xfId="19" applyNumberFormat="1" applyFont="1" applyBorder="1" applyAlignment="1">
      <alignment horizontal="center"/>
      <protection/>
    </xf>
    <xf numFmtId="2" fontId="11" fillId="0" borderId="9" xfId="19" applyNumberFormat="1" applyFont="1" applyBorder="1" applyAlignment="1">
      <alignment horizontal="center"/>
      <protection/>
    </xf>
    <xf numFmtId="1" fontId="11" fillId="0" borderId="15" xfId="19" applyNumberFormat="1" applyFont="1" applyBorder="1" applyAlignment="1">
      <alignment horizontal="center"/>
      <protection/>
    </xf>
    <xf numFmtId="0" fontId="21" fillId="2" borderId="15" xfId="19" applyFont="1" applyFill="1" applyBorder="1" applyAlignment="1">
      <alignment horizontal="center"/>
      <protection/>
    </xf>
    <xf numFmtId="0" fontId="21" fillId="2" borderId="15" xfId="19" applyFont="1" applyFill="1" applyBorder="1" applyAlignment="1" quotePrefix="1">
      <alignment horizontal="center"/>
      <protection/>
    </xf>
    <xf numFmtId="0" fontId="21" fillId="2" borderId="16" xfId="19" applyFont="1" applyFill="1" applyBorder="1" applyAlignment="1">
      <alignment horizontal="center"/>
      <protection/>
    </xf>
    <xf numFmtId="0" fontId="21" fillId="2" borderId="13" xfId="19" applyFont="1" applyFill="1" applyBorder="1" applyAlignment="1" quotePrefix="1">
      <alignment horizontal="right"/>
      <protection/>
    </xf>
    <xf numFmtId="0" fontId="21" fillId="2" borderId="1" xfId="19" applyFont="1" applyFill="1" applyBorder="1" applyAlignment="1" applyProtection="1">
      <alignment horizontal="right"/>
      <protection locked="0"/>
    </xf>
    <xf numFmtId="0" fontId="22" fillId="2" borderId="1" xfId="19" applyFont="1" applyFill="1" applyBorder="1" applyAlignment="1" applyProtection="1">
      <alignment horizontal="right"/>
      <protection locked="0"/>
    </xf>
    <xf numFmtId="0" fontId="21" fillId="2" borderId="1" xfId="19" applyFont="1" applyFill="1" applyBorder="1" applyAlignment="1">
      <alignment horizontal="right"/>
      <protection/>
    </xf>
    <xf numFmtId="0" fontId="21" fillId="2" borderId="13" xfId="19" applyFont="1" applyFill="1" applyBorder="1" applyAlignment="1">
      <alignment horizontal="right"/>
      <protection/>
    </xf>
    <xf numFmtId="3" fontId="21" fillId="2" borderId="6" xfId="19" applyNumberFormat="1" applyFont="1" applyFill="1" applyBorder="1" applyAlignment="1">
      <alignment horizontal="right"/>
      <protection/>
    </xf>
    <xf numFmtId="2" fontId="11" fillId="0" borderId="5" xfId="19" applyNumberFormat="1" applyFont="1" applyBorder="1" applyAlignment="1">
      <alignment horizontal="center"/>
      <protection/>
    </xf>
    <xf numFmtId="2" fontId="23" fillId="0" borderId="5" xfId="19" applyNumberFormat="1" applyFont="1" applyBorder="1" applyAlignment="1">
      <alignment horizontal="center"/>
      <protection/>
    </xf>
    <xf numFmtId="2" fontId="11" fillId="0" borderId="5" xfId="19" applyNumberFormat="1" applyFont="1" applyFill="1" applyBorder="1" applyAlignment="1">
      <alignment horizontal="center"/>
      <protection/>
    </xf>
    <xf numFmtId="1" fontId="11" fillId="0" borderId="14" xfId="19" applyNumberFormat="1" applyFont="1" applyBorder="1" applyAlignment="1">
      <alignment horizontal="center"/>
      <protection/>
    </xf>
    <xf numFmtId="2" fontId="21" fillId="0" borderId="5" xfId="19" applyNumberFormat="1" applyFont="1" applyBorder="1" applyAlignment="1">
      <alignment horizontal="center"/>
      <protection/>
    </xf>
    <xf numFmtId="2" fontId="21" fillId="0" borderId="0" xfId="19" applyNumberFormat="1" applyFont="1" applyBorder="1" applyAlignment="1">
      <alignment horizontal="center"/>
      <protection/>
    </xf>
    <xf numFmtId="2" fontId="21" fillId="0" borderId="9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19" applyFont="1" applyFill="1" applyBorder="1" applyAlignment="1" quotePrefix="1">
      <alignment horizontal="left"/>
      <protection/>
    </xf>
    <xf numFmtId="0" fontId="21" fillId="2" borderId="14" xfId="19" applyFont="1" applyFill="1" applyBorder="1" applyAlignment="1">
      <alignment horizontal="center"/>
      <protection/>
    </xf>
    <xf numFmtId="2" fontId="11" fillId="0" borderId="15" xfId="19" applyNumberFormat="1" applyFont="1" applyBorder="1" applyAlignment="1">
      <alignment horizontal="center"/>
      <protection/>
    </xf>
    <xf numFmtId="2" fontId="11" fillId="0" borderId="16" xfId="19" applyNumberFormat="1" applyFont="1" applyBorder="1" applyAlignment="1">
      <alignment horizontal="center"/>
      <protection/>
    </xf>
    <xf numFmtId="164" fontId="20" fillId="0" borderId="0" xfId="0" applyNumberFormat="1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0" fontId="0" fillId="3" borderId="17" xfId="0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164" fontId="15" fillId="3" borderId="4" xfId="0" applyNumberFormat="1" applyFont="1" applyFill="1" applyBorder="1" applyAlignment="1" applyProtection="1" quotePrefix="1">
      <alignment horizontal="center"/>
      <protection locked="0"/>
    </xf>
    <xf numFmtId="164" fontId="15" fillId="3" borderId="5" xfId="0" applyNumberFormat="1" applyFont="1" applyFill="1" applyBorder="1" applyAlignment="1" applyProtection="1" quotePrefix="1">
      <alignment horizontal="center"/>
      <protection locked="0"/>
    </xf>
    <xf numFmtId="164" fontId="15" fillId="3" borderId="10" xfId="0" applyNumberFormat="1" applyFont="1" applyFill="1" applyBorder="1" applyAlignment="1" applyProtection="1" quotePrefix="1">
      <alignment horizontal="center"/>
      <protection locked="0"/>
    </xf>
    <xf numFmtId="0" fontId="1" fillId="3" borderId="15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Continuous" vertical="center"/>
    </xf>
    <xf numFmtId="0" fontId="1" fillId="3" borderId="20" xfId="0" applyFont="1" applyFill="1" applyBorder="1" applyAlignment="1">
      <alignment horizontal="centerContinuous" vertical="center"/>
    </xf>
    <xf numFmtId="1" fontId="9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6" xfId="0" applyNumberFormat="1" applyFont="1" applyFill="1" applyBorder="1" applyAlignment="1">
      <alignment/>
    </xf>
    <xf numFmtId="0" fontId="24" fillId="0" borderId="0" xfId="19" applyFont="1" applyFill="1" applyBorder="1" applyAlignment="1">
      <alignment horizontal="left"/>
      <protection/>
    </xf>
    <xf numFmtId="0" fontId="17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6" fillId="2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/>
    </xf>
    <xf numFmtId="0" fontId="28" fillId="2" borderId="3" xfId="0" applyFont="1" applyFill="1" applyBorder="1" applyAlignment="1" quotePrefix="1">
      <alignment horizontal="center"/>
    </xf>
    <xf numFmtId="0" fontId="28" fillId="2" borderId="1" xfId="0" applyFont="1" applyFill="1" applyBorder="1" applyAlignment="1" quotePrefix="1">
      <alignment horizontal="center"/>
    </xf>
    <xf numFmtId="0" fontId="28" fillId="2" borderId="6" xfId="0" applyFont="1" applyFill="1" applyBorder="1" applyAlignment="1" quotePrefix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31" fillId="2" borderId="16" xfId="0" applyFont="1" applyFill="1" applyBorder="1" applyAlignment="1">
      <alignment/>
    </xf>
    <xf numFmtId="0" fontId="30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/>
    </xf>
    <xf numFmtId="2" fontId="30" fillId="0" borderId="0" xfId="0" applyNumberFormat="1" applyFont="1" applyBorder="1" applyAlignment="1">
      <alignment/>
    </xf>
    <xf numFmtId="2" fontId="30" fillId="0" borderId="9" xfId="0" applyNumberFormat="1" applyFont="1" applyBorder="1" applyAlignment="1">
      <alignment/>
    </xf>
    <xf numFmtId="2" fontId="30" fillId="0" borderId="4" xfId="0" applyNumberFormat="1" applyFont="1" applyBorder="1" applyAlignment="1">
      <alignment/>
    </xf>
    <xf numFmtId="2" fontId="30" fillId="0" borderId="7" xfId="0" applyNumberFormat="1" applyFont="1" applyBorder="1" applyAlignment="1">
      <alignment/>
    </xf>
    <xf numFmtId="2" fontId="30" fillId="0" borderId="8" xfId="0" applyNumberFormat="1" applyFont="1" applyBorder="1" applyAlignment="1">
      <alignment/>
    </xf>
    <xf numFmtId="2" fontId="30" fillId="0" borderId="5" xfId="0" applyNumberFormat="1" applyFont="1" applyBorder="1" applyAlignment="1">
      <alignment/>
    </xf>
    <xf numFmtId="2" fontId="30" fillId="0" borderId="15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2" fillId="0" borderId="0" xfId="0" applyFont="1" applyAlignment="1">
      <alignment/>
    </xf>
    <xf numFmtId="0" fontId="16" fillId="2" borderId="0" xfId="0" applyFont="1" applyFill="1" applyBorder="1" applyAlignment="1">
      <alignment/>
    </xf>
    <xf numFmtId="1" fontId="17" fillId="0" borderId="13" xfId="0" applyNumberFormat="1" applyFont="1" applyBorder="1" applyAlignment="1" applyProtection="1">
      <alignment horizontal="center" vertic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" fontId="17" fillId="0" borderId="14" xfId="0" applyNumberFormat="1" applyFont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3" fontId="11" fillId="0" borderId="14" xfId="19" applyNumberFormat="1" applyFont="1" applyBorder="1">
      <alignment/>
      <protection/>
    </xf>
    <xf numFmtId="3" fontId="11" fillId="0" borderId="15" xfId="19" applyNumberFormat="1" applyFont="1" applyBorder="1">
      <alignment/>
      <protection/>
    </xf>
    <xf numFmtId="3" fontId="11" fillId="0" borderId="15" xfId="19" applyNumberFormat="1" applyFont="1" applyBorder="1" applyAlignment="1">
      <alignment horizontal="center"/>
      <protection/>
    </xf>
    <xf numFmtId="3" fontId="11" fillId="0" borderId="16" xfId="19" applyNumberFormat="1" applyFont="1" applyBorder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2" borderId="3" xfId="0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 quotePrefix="1">
      <alignment horizontal="center"/>
    </xf>
    <xf numFmtId="171" fontId="36" fillId="0" borderId="7" xfId="0" applyNumberFormat="1" applyFont="1" applyBorder="1" applyAlignment="1">
      <alignment horizontal="right"/>
    </xf>
    <xf numFmtId="171" fontId="36" fillId="0" borderId="3" xfId="0" applyNumberFormat="1" applyFont="1" applyBorder="1" applyAlignment="1">
      <alignment horizontal="right"/>
    </xf>
    <xf numFmtId="171" fontId="36" fillId="0" borderId="3" xfId="0" applyNumberFormat="1" applyFont="1" applyBorder="1" applyAlignment="1" quotePrefix="1">
      <alignment horizontal="right"/>
    </xf>
    <xf numFmtId="171" fontId="36" fillId="0" borderId="8" xfId="0" applyNumberFormat="1" applyFont="1" applyBorder="1" applyAlignment="1">
      <alignment horizontal="right"/>
    </xf>
    <xf numFmtId="0" fontId="13" fillId="2" borderId="1" xfId="0" applyFont="1" applyFill="1" applyBorder="1" applyAlignment="1" quotePrefix="1">
      <alignment horizontal="center"/>
    </xf>
    <xf numFmtId="171" fontId="36" fillId="0" borderId="0" xfId="0" applyNumberFormat="1" applyFont="1" applyBorder="1" applyAlignment="1">
      <alignment horizontal="right"/>
    </xf>
    <xf numFmtId="171" fontId="36" fillId="0" borderId="1" xfId="0" applyNumberFormat="1" applyFont="1" applyBorder="1" applyAlignment="1">
      <alignment horizontal="right"/>
    </xf>
    <xf numFmtId="171" fontId="36" fillId="0" borderId="1" xfId="0" applyNumberFormat="1" applyFont="1" applyBorder="1" applyAlignment="1" quotePrefix="1">
      <alignment horizontal="right"/>
    </xf>
    <xf numFmtId="171" fontId="36" fillId="0" borderId="9" xfId="0" applyNumberFormat="1" applyFont="1" applyBorder="1" applyAlignment="1">
      <alignment horizontal="right"/>
    </xf>
    <xf numFmtId="0" fontId="13" fillId="2" borderId="6" xfId="0" applyFont="1" applyFill="1" applyBorder="1" applyAlignment="1" quotePrefix="1">
      <alignment horizontal="center"/>
    </xf>
    <xf numFmtId="171" fontId="36" fillId="0" borderId="11" xfId="0" applyNumberFormat="1" applyFont="1" applyBorder="1" applyAlignment="1">
      <alignment horizontal="right"/>
    </xf>
    <xf numFmtId="171" fontId="36" fillId="0" borderId="6" xfId="0" applyNumberFormat="1" applyFont="1" applyBorder="1" applyAlignment="1">
      <alignment horizontal="right"/>
    </xf>
    <xf numFmtId="171" fontId="36" fillId="0" borderId="12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77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EVOREDOU!$B$4:$B$30</c:f>
              <c:numCache>
                <c:ptCount val="27"/>
                <c:pt idx="0">
                  <c:v>9.5</c:v>
                </c:pt>
                <c:pt idx="1">
                  <c:v>9.4</c:v>
                </c:pt>
                <c:pt idx="2">
                  <c:v>9.6</c:v>
                </c:pt>
                <c:pt idx="3">
                  <c:v>8.1</c:v>
                </c:pt>
                <c:pt idx="4">
                  <c:v>9.8</c:v>
                </c:pt>
                <c:pt idx="5">
                  <c:v>10.7</c:v>
                </c:pt>
                <c:pt idx="6">
                  <c:v>11.8</c:v>
                </c:pt>
                <c:pt idx="7">
                  <c:v>11.7</c:v>
                </c:pt>
                <c:pt idx="8">
                  <c:v>11.4</c:v>
                </c:pt>
                <c:pt idx="9">
                  <c:v>12</c:v>
                </c:pt>
                <c:pt idx="10">
                  <c:v>12.5</c:v>
                </c:pt>
                <c:pt idx="11">
                  <c:v>11.8</c:v>
                </c:pt>
                <c:pt idx="12">
                  <c:v>10.9</c:v>
                </c:pt>
                <c:pt idx="13">
                  <c:v>10</c:v>
                </c:pt>
                <c:pt idx="14">
                  <c:v>8.8</c:v>
                </c:pt>
                <c:pt idx="15">
                  <c:v>8.6</c:v>
                </c:pt>
                <c:pt idx="16">
                  <c:v>8.3</c:v>
                </c:pt>
                <c:pt idx="17">
                  <c:v>8.6</c:v>
                </c:pt>
                <c:pt idx="18">
                  <c:v>9.4</c:v>
                </c:pt>
                <c:pt idx="19">
                  <c:v>10.3</c:v>
                </c:pt>
                <c:pt idx="20">
                  <c:v>10.1</c:v>
                </c:pt>
                <c:pt idx="21">
                  <c:v>10.1</c:v>
                </c:pt>
                <c:pt idx="22">
                  <c:v>12.1</c:v>
                </c:pt>
                <c:pt idx="23">
                  <c:v>10.4</c:v>
                </c:pt>
                <c:pt idx="24">
                  <c:v>10</c:v>
                </c:pt>
                <c:pt idx="25">
                  <c:v>9.2</c:v>
                </c:pt>
                <c:pt idx="26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EVOREDOU!$C$4:$C$30</c:f>
              <c:numCache>
                <c:ptCount val="27"/>
                <c:pt idx="0">
                  <c:v>6.5</c:v>
                </c:pt>
                <c:pt idx="1">
                  <c:v>7</c:v>
                </c:pt>
                <c:pt idx="2">
                  <c:v>7.6</c:v>
                </c:pt>
                <c:pt idx="3">
                  <c:v>7.8</c:v>
                </c:pt>
                <c:pt idx="4">
                  <c:v>10.6</c:v>
                </c:pt>
                <c:pt idx="5">
                  <c:v>12.1</c:v>
                </c:pt>
                <c:pt idx="6">
                  <c:v>13.4</c:v>
                </c:pt>
                <c:pt idx="7">
                  <c:v>14.5</c:v>
                </c:pt>
                <c:pt idx="8">
                  <c:v>14.4</c:v>
                </c:pt>
                <c:pt idx="9">
                  <c:v>16.3</c:v>
                </c:pt>
                <c:pt idx="10">
                  <c:v>16.4</c:v>
                </c:pt>
                <c:pt idx="11">
                  <c:v>15.9</c:v>
                </c:pt>
                <c:pt idx="12">
                  <c:v>14.8</c:v>
                </c:pt>
                <c:pt idx="13">
                  <c:v>13.1</c:v>
                </c:pt>
                <c:pt idx="14">
                  <c:v>11.3</c:v>
                </c:pt>
                <c:pt idx="15">
                  <c:v>11</c:v>
                </c:pt>
                <c:pt idx="16">
                  <c:v>10.3</c:v>
                </c:pt>
                <c:pt idx="17">
                  <c:v>10.3</c:v>
                </c:pt>
                <c:pt idx="18">
                  <c:v>10.6</c:v>
                </c:pt>
                <c:pt idx="19">
                  <c:v>11.5</c:v>
                </c:pt>
                <c:pt idx="20">
                  <c:v>11.2</c:v>
                </c:pt>
                <c:pt idx="21">
                  <c:v>10.9</c:v>
                </c:pt>
                <c:pt idx="22">
                  <c:v>9.8</c:v>
                </c:pt>
                <c:pt idx="23">
                  <c:v>5.5</c:v>
                </c:pt>
                <c:pt idx="24">
                  <c:v>5.2</c:v>
                </c:pt>
                <c:pt idx="25">
                  <c:v>5</c:v>
                </c:pt>
                <c:pt idx="26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EVOREDOU!$D$4:$D$30</c:f>
              <c:numCache>
                <c:ptCount val="27"/>
                <c:pt idx="0">
                  <c:v>7</c:v>
                </c:pt>
                <c:pt idx="1">
                  <c:v>7.3</c:v>
                </c:pt>
                <c:pt idx="2">
                  <c:v>7.5</c:v>
                </c:pt>
                <c:pt idx="3">
                  <c:v>7.6</c:v>
                </c:pt>
                <c:pt idx="4">
                  <c:v>8.7</c:v>
                </c:pt>
                <c:pt idx="5">
                  <c:v>8.2</c:v>
                </c:pt>
                <c:pt idx="6">
                  <c:v>9.1</c:v>
                </c:pt>
                <c:pt idx="7">
                  <c:v>8.7</c:v>
                </c:pt>
                <c:pt idx="8">
                  <c:v>8.1</c:v>
                </c:pt>
                <c:pt idx="9">
                  <c:v>9.2</c:v>
                </c:pt>
                <c:pt idx="10">
                  <c:v>9.4</c:v>
                </c:pt>
                <c:pt idx="11">
                  <c:v>9</c:v>
                </c:pt>
                <c:pt idx="12">
                  <c:v>8.5</c:v>
                </c:pt>
                <c:pt idx="13">
                  <c:v>7.5</c:v>
                </c:pt>
                <c:pt idx="14">
                  <c:v>6.8</c:v>
                </c:pt>
                <c:pt idx="15">
                  <c:v>6.8</c:v>
                </c:pt>
                <c:pt idx="16">
                  <c:v>6.4</c:v>
                </c:pt>
                <c:pt idx="17">
                  <c:v>6.6</c:v>
                </c:pt>
                <c:pt idx="18">
                  <c:v>7</c:v>
                </c:pt>
                <c:pt idx="19">
                  <c:v>7.5</c:v>
                </c:pt>
                <c:pt idx="20">
                  <c:v>7.3</c:v>
                </c:pt>
                <c:pt idx="21">
                  <c:v>7.3</c:v>
                </c:pt>
                <c:pt idx="22">
                  <c:v>7.1</c:v>
                </c:pt>
                <c:pt idx="23">
                  <c:v>6.8</c:v>
                </c:pt>
                <c:pt idx="24">
                  <c:v>8.9</c:v>
                </c:pt>
                <c:pt idx="25">
                  <c:v>8.7</c:v>
                </c:pt>
                <c:pt idx="26">
                  <c:v>8.1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EVOREDOU!$E$4:$E$30</c:f>
              <c:numCache>
                <c:ptCount val="27"/>
                <c:pt idx="0">
                  <c:v>7.3</c:v>
                </c:pt>
                <c:pt idx="1">
                  <c:v>7.5</c:v>
                </c:pt>
                <c:pt idx="2">
                  <c:v>7.6</c:v>
                </c:pt>
                <c:pt idx="3">
                  <c:v>8.1</c:v>
                </c:pt>
                <c:pt idx="4">
                  <c:v>9.1</c:v>
                </c:pt>
                <c:pt idx="5">
                  <c:v>9.6</c:v>
                </c:pt>
                <c:pt idx="6">
                  <c:v>12.6</c:v>
                </c:pt>
                <c:pt idx="7">
                  <c:v>12.4</c:v>
                </c:pt>
                <c:pt idx="8">
                  <c:v>12.5</c:v>
                </c:pt>
                <c:pt idx="9">
                  <c:v>14</c:v>
                </c:pt>
                <c:pt idx="10">
                  <c:v>14.3</c:v>
                </c:pt>
                <c:pt idx="11">
                  <c:v>15</c:v>
                </c:pt>
                <c:pt idx="12">
                  <c:v>14</c:v>
                </c:pt>
                <c:pt idx="13">
                  <c:v>12.6</c:v>
                </c:pt>
                <c:pt idx="14">
                  <c:v>10.5</c:v>
                </c:pt>
                <c:pt idx="15">
                  <c:v>9.6</c:v>
                </c:pt>
                <c:pt idx="16">
                  <c:v>9</c:v>
                </c:pt>
                <c:pt idx="17">
                  <c:v>9.2</c:v>
                </c:pt>
                <c:pt idx="18">
                  <c:v>9.8</c:v>
                </c:pt>
                <c:pt idx="19">
                  <c:v>10.4</c:v>
                </c:pt>
                <c:pt idx="20">
                  <c:v>10.2</c:v>
                </c:pt>
                <c:pt idx="21">
                  <c:v>10.2</c:v>
                </c:pt>
                <c:pt idx="22">
                  <c:v>9.8</c:v>
                </c:pt>
                <c:pt idx="23">
                  <c:v>8.6</c:v>
                </c:pt>
                <c:pt idx="24">
                  <c:v>8</c:v>
                </c:pt>
                <c:pt idx="25">
                  <c:v>6.9</c:v>
                </c:pt>
                <c:pt idx="26">
                  <c:v>6.7</c:v>
                </c:pt>
              </c:numCache>
            </c:numRef>
          </c:val>
          <c:smooth val="0"/>
        </c:ser>
        <c:axId val="11358152"/>
        <c:axId val="35114505"/>
      </c:lineChart>
      <c:catAx>
        <c:axId val="11358152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11358152"/>
        <c:crossesAt val="1"/>
        <c:crossBetween val="between"/>
        <c:dispUnits/>
        <c:majorUnit val="3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EVOREDOU!$I$4:$I$30</c:f>
              <c:numCache>
                <c:ptCount val="27"/>
                <c:pt idx="0">
                  <c:v>11.4</c:v>
                </c:pt>
                <c:pt idx="1">
                  <c:v>11.8</c:v>
                </c:pt>
                <c:pt idx="2">
                  <c:v>12.2</c:v>
                </c:pt>
                <c:pt idx="3">
                  <c:v>12.8</c:v>
                </c:pt>
                <c:pt idx="4">
                  <c:v>13.2</c:v>
                </c:pt>
                <c:pt idx="5">
                  <c:v>14.1</c:v>
                </c:pt>
                <c:pt idx="6">
                  <c:v>13.1</c:v>
                </c:pt>
                <c:pt idx="7">
                  <c:v>16.5</c:v>
                </c:pt>
                <c:pt idx="8">
                  <c:v>16.6</c:v>
                </c:pt>
                <c:pt idx="9">
                  <c:v>17.8</c:v>
                </c:pt>
                <c:pt idx="10">
                  <c:v>17.8</c:v>
                </c:pt>
                <c:pt idx="11">
                  <c:v>18.1</c:v>
                </c:pt>
                <c:pt idx="12">
                  <c:v>17.9</c:v>
                </c:pt>
                <c:pt idx="13">
                  <c:v>17.1</c:v>
                </c:pt>
                <c:pt idx="14">
                  <c:v>15.9</c:v>
                </c:pt>
                <c:pt idx="15">
                  <c:v>15.9</c:v>
                </c:pt>
                <c:pt idx="16">
                  <c:v>15.2</c:v>
                </c:pt>
                <c:pt idx="17">
                  <c:v>15.9</c:v>
                </c:pt>
                <c:pt idx="18">
                  <c:v>15.8</c:v>
                </c:pt>
                <c:pt idx="19">
                  <c:v>16.8</c:v>
                </c:pt>
                <c:pt idx="20">
                  <c:v>16.7</c:v>
                </c:pt>
                <c:pt idx="21">
                  <c:v>17.2</c:v>
                </c:pt>
                <c:pt idx="22">
                  <c:v>16.7</c:v>
                </c:pt>
                <c:pt idx="23">
                  <c:v>16.1</c:v>
                </c:pt>
                <c:pt idx="24">
                  <c:v>15.4</c:v>
                </c:pt>
                <c:pt idx="25">
                  <c:v>15.4</c:v>
                </c:pt>
                <c:pt idx="26">
                  <c:v>15.9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EVOREDOU!$J$4:$J$30</c:f>
              <c:numCache>
                <c:ptCount val="27"/>
                <c:pt idx="0">
                  <c:v>7</c:v>
                </c:pt>
                <c:pt idx="1">
                  <c:v>7.1</c:v>
                </c:pt>
                <c:pt idx="2">
                  <c:v>7.2</c:v>
                </c:pt>
                <c:pt idx="3">
                  <c:v>8.4</c:v>
                </c:pt>
                <c:pt idx="4">
                  <c:v>8.8</c:v>
                </c:pt>
                <c:pt idx="5">
                  <c:v>10.4</c:v>
                </c:pt>
                <c:pt idx="6">
                  <c:v>10.1</c:v>
                </c:pt>
                <c:pt idx="7">
                  <c:v>9.6</c:v>
                </c:pt>
                <c:pt idx="8">
                  <c:v>6.8</c:v>
                </c:pt>
                <c:pt idx="9">
                  <c:v>12.9</c:v>
                </c:pt>
                <c:pt idx="10">
                  <c:v>12.7</c:v>
                </c:pt>
                <c:pt idx="11">
                  <c:v>12.8</c:v>
                </c:pt>
                <c:pt idx="12">
                  <c:v>13.1</c:v>
                </c:pt>
                <c:pt idx="13">
                  <c:v>12.1</c:v>
                </c:pt>
                <c:pt idx="14">
                  <c:v>11.7</c:v>
                </c:pt>
                <c:pt idx="15">
                  <c:v>12.1</c:v>
                </c:pt>
                <c:pt idx="16">
                  <c:v>12.4</c:v>
                </c:pt>
                <c:pt idx="17">
                  <c:v>13.6</c:v>
                </c:pt>
                <c:pt idx="18">
                  <c:v>13.4</c:v>
                </c:pt>
                <c:pt idx="19">
                  <c:v>8.4</c:v>
                </c:pt>
                <c:pt idx="20">
                  <c:v>8.3</c:v>
                </c:pt>
                <c:pt idx="21">
                  <c:v>8.1</c:v>
                </c:pt>
                <c:pt idx="22">
                  <c:v>8.1</c:v>
                </c:pt>
                <c:pt idx="23">
                  <c:v>7.9</c:v>
                </c:pt>
                <c:pt idx="24">
                  <c:v>7.6</c:v>
                </c:pt>
                <c:pt idx="25">
                  <c:v>7.6</c:v>
                </c:pt>
                <c:pt idx="26">
                  <c:v>8.1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EVOREDOU!$K$4:$K$30</c:f>
              <c:numCache>
                <c:ptCount val="27"/>
                <c:pt idx="0">
                  <c:v>16.3</c:v>
                </c:pt>
                <c:pt idx="1">
                  <c:v>16.9</c:v>
                </c:pt>
                <c:pt idx="2">
                  <c:v>17.3</c:v>
                </c:pt>
                <c:pt idx="3">
                  <c:v>17.4</c:v>
                </c:pt>
                <c:pt idx="4">
                  <c:v>18.9</c:v>
                </c:pt>
                <c:pt idx="5">
                  <c:v>19</c:v>
                </c:pt>
                <c:pt idx="6">
                  <c:v>19.9</c:v>
                </c:pt>
                <c:pt idx="7">
                  <c:v>19.7</c:v>
                </c:pt>
                <c:pt idx="8">
                  <c:v>20.7</c:v>
                </c:pt>
                <c:pt idx="9">
                  <c:v>21.9</c:v>
                </c:pt>
                <c:pt idx="10">
                  <c:v>19.9</c:v>
                </c:pt>
                <c:pt idx="11">
                  <c:v>19.5</c:v>
                </c:pt>
                <c:pt idx="12">
                  <c:v>19.6</c:v>
                </c:pt>
                <c:pt idx="13">
                  <c:v>17.9</c:v>
                </c:pt>
                <c:pt idx="14">
                  <c:v>17.8</c:v>
                </c:pt>
                <c:pt idx="15">
                  <c:v>18.4</c:v>
                </c:pt>
                <c:pt idx="16">
                  <c:v>19.2</c:v>
                </c:pt>
                <c:pt idx="17">
                  <c:v>19.9</c:v>
                </c:pt>
                <c:pt idx="18">
                  <c:v>19.7</c:v>
                </c:pt>
                <c:pt idx="19">
                  <c:v>17.6</c:v>
                </c:pt>
                <c:pt idx="20">
                  <c:v>17</c:v>
                </c:pt>
                <c:pt idx="21">
                  <c:v>16</c:v>
                </c:pt>
                <c:pt idx="22">
                  <c:v>15.4</c:v>
                </c:pt>
                <c:pt idx="23">
                  <c:v>13.8</c:v>
                </c:pt>
                <c:pt idx="24">
                  <c:v>14.2</c:v>
                </c:pt>
                <c:pt idx="25">
                  <c:v>13.2</c:v>
                </c:pt>
                <c:pt idx="26">
                  <c:v>13.7</c:v>
                </c:pt>
              </c:numCache>
            </c:numRef>
          </c:val>
          <c:smooth val="0"/>
        </c:ser>
        <c:axId val="47595090"/>
        <c:axId val="25702627"/>
      </c:lineChart>
      <c:catAx>
        <c:axId val="47595090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4759509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175"/>
          <c:w val="0.971"/>
          <c:h val="0.887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Collège!$B$42:$B$69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Collège!$C$42:$C$69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Collège!$D$42:$D$69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Collège!$E$42:$E$69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Collège!$F$42:$F$69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9997052"/>
        <c:axId val="1538013"/>
      </c:area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9997052"/>
        <c:crossesAt val="1"/>
        <c:crossBetween val="midCat"/>
        <c:dispUnits/>
        <c:majorUnit val="10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"/>
          <c:w val="0.971"/>
          <c:h val="0.913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Collège!$B$73:$B$100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Collège!$C$73:$C$100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Collège!$D$73:$D$100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3842118"/>
        <c:axId val="57470199"/>
      </c:area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3842118"/>
        <c:crossesAt val="1"/>
        <c:crossBetween val="midCat"/>
        <c:dispUnits/>
        <c:majorUnit val="10"/>
      </c:valAx>
      <c:spPr>
        <a:solidFill>
          <a:srgbClr val="E3E3E3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525"/>
          <c:h val="0.871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3366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Techprof!$B$22:$B$43</c:f>
              <c:numCache>
                <c:ptCount val="22"/>
                <c:pt idx="0">
                  <c:v>7.86</c:v>
                </c:pt>
                <c:pt idx="1">
                  <c:v>8.41</c:v>
                </c:pt>
                <c:pt idx="2">
                  <c:v>12.64</c:v>
                </c:pt>
                <c:pt idx="3">
                  <c:v>11.26</c:v>
                </c:pt>
                <c:pt idx="4">
                  <c:v>15.75</c:v>
                </c:pt>
                <c:pt idx="5">
                  <c:v>18.57</c:v>
                </c:pt>
                <c:pt idx="6">
                  <c:v>18.89</c:v>
                </c:pt>
                <c:pt idx="7">
                  <c:v>19.24</c:v>
                </c:pt>
                <c:pt idx="8">
                  <c:v>20.29</c:v>
                </c:pt>
                <c:pt idx="9">
                  <c:v>20.601935989899182</c:v>
                </c:pt>
                <c:pt idx="10">
                  <c:v>19.448861327538385</c:v>
                </c:pt>
                <c:pt idx="11">
                  <c:v>18.3326339703894</c:v>
                </c:pt>
                <c:pt idx="12">
                  <c:v>16.615216385582706</c:v>
                </c:pt>
                <c:pt idx="13">
                  <c:v>16.252513033700208</c:v>
                </c:pt>
                <c:pt idx="14">
                  <c:v>15.410615612754642</c:v>
                </c:pt>
                <c:pt idx="15">
                  <c:v>15.309378841624689</c:v>
                </c:pt>
                <c:pt idx="16">
                  <c:v>15.576357403060321</c:v>
                </c:pt>
                <c:pt idx="17">
                  <c:v>15.254501776071288</c:v>
                </c:pt>
                <c:pt idx="18">
                  <c:v>14.805538301240306</c:v>
                </c:pt>
                <c:pt idx="19">
                  <c:v>14.45</c:v>
                </c:pt>
                <c:pt idx="20">
                  <c:v>13.89</c:v>
                </c:pt>
                <c:pt idx="21">
                  <c:v>13.54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8080"/>
                </a:gs>
                <a:gs pos="100000">
                  <a:srgbClr val="FF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Techprof!$C$22:$C$43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4.39</c:v>
                </c:pt>
                <c:pt idx="7">
                  <c:v>9.55</c:v>
                </c:pt>
                <c:pt idx="8">
                  <c:v>14.76</c:v>
                </c:pt>
                <c:pt idx="9">
                  <c:v>19.549289308055783</c:v>
                </c:pt>
                <c:pt idx="10">
                  <c:v>22.561880532146077</c:v>
                </c:pt>
                <c:pt idx="11">
                  <c:v>25.753934446380057</c:v>
                </c:pt>
                <c:pt idx="12">
                  <c:v>28.15662194557766</c:v>
                </c:pt>
                <c:pt idx="13">
                  <c:v>30.206239138583157</c:v>
                </c:pt>
                <c:pt idx="14">
                  <c:v>30.83572890173889</c:v>
                </c:pt>
                <c:pt idx="15">
                  <c:v>31.668439591551216</c:v>
                </c:pt>
                <c:pt idx="16">
                  <c:v>32.528579620698615</c:v>
                </c:pt>
                <c:pt idx="17">
                  <c:v>33.12034166273125</c:v>
                </c:pt>
                <c:pt idx="18">
                  <c:v>33.30915502835274</c:v>
                </c:pt>
                <c:pt idx="19">
                  <c:v>34.04</c:v>
                </c:pt>
                <c:pt idx="20">
                  <c:v>34.19</c:v>
                </c:pt>
                <c:pt idx="21">
                  <c:v>34.81</c:v>
                </c:pt>
              </c:numCache>
            </c:numRef>
          </c:val>
        </c:ser>
        <c:axId val="47469744"/>
        <c:axId val="24574513"/>
      </c:area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469744"/>
        <c:crossesAt val="1"/>
        <c:crossBetween val="midCat"/>
        <c:dispUnits/>
      </c:valAx>
      <c:spPr>
        <a:solidFill>
          <a:srgbClr val="FFFFFF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0.221</cdr:y>
    </cdr:from>
    <cdr:to>
      <cdr:x>0.402</cdr:x>
      <cdr:y>0.2685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0096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5ème</a:t>
          </a:r>
        </a:p>
      </cdr:txBody>
    </cdr:sp>
  </cdr:relSizeAnchor>
  <cdr:relSizeAnchor xmlns:cdr="http://schemas.openxmlformats.org/drawingml/2006/chartDrawing">
    <cdr:from>
      <cdr:x>0.42975</cdr:x>
      <cdr:y>0.58575</cdr:y>
    </cdr:from>
    <cdr:to>
      <cdr:x>0.52425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26860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4ème</a:t>
          </a:r>
        </a:p>
      </cdr:txBody>
    </cdr:sp>
  </cdr:relSizeAnchor>
  <cdr:relSizeAnchor xmlns:cdr="http://schemas.openxmlformats.org/drawingml/2006/chartDrawing">
    <cdr:from>
      <cdr:x>0.414</cdr:x>
      <cdr:y>0.44075</cdr:y>
    </cdr:from>
    <cdr:to>
      <cdr:x>0.5085</cdr:x>
      <cdr:y>0.48825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201930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6ème</a:t>
          </a:r>
        </a:p>
      </cdr:txBody>
    </cdr:sp>
  </cdr:relSizeAnchor>
  <cdr:relSizeAnchor xmlns:cdr="http://schemas.openxmlformats.org/drawingml/2006/chartDrawing">
    <cdr:from>
      <cdr:x>0.3975</cdr:x>
      <cdr:y>0.28825</cdr:y>
    </cdr:from>
    <cdr:to>
      <cdr:x>0.52275</cdr:x>
      <cdr:y>0.34625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1323975"/>
          <a:ext cx="619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3ème</a:t>
          </a:r>
        </a:p>
      </cdr:txBody>
    </cdr:sp>
  </cdr:relSizeAnchor>
  <cdr:relSizeAnchor xmlns:cdr="http://schemas.openxmlformats.org/drawingml/2006/chartDrawing">
    <cdr:from>
      <cdr:x>0.24275</cdr:x>
      <cdr:y>0.04125</cdr:y>
    </cdr:from>
    <cdr:to>
      <cdr:x>0.919</cdr:x>
      <cdr:y>0.09925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180975"/>
          <a:ext cx="3343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Evolution des redoublements au collège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0.01275</cdr:y>
    </cdr:from>
    <cdr:to>
      <cdr:x>0.9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7150"/>
          <a:ext cx="32099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Evolution des redoublements au lycée</a:t>
          </a:r>
        </a:p>
      </cdr:txBody>
    </cdr:sp>
  </cdr:relSizeAnchor>
  <cdr:relSizeAnchor xmlns:cdr="http://schemas.openxmlformats.org/drawingml/2006/chartDrawing">
    <cdr:from>
      <cdr:x>0.36525</cdr:x>
      <cdr:y>0.39525</cdr:y>
    </cdr:from>
    <cdr:to>
      <cdr:x>0.4985</cdr:x>
      <cdr:y>0.43875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1809750"/>
          <a:ext cx="619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0.44925</cdr:x>
      <cdr:y>0.22825</cdr:y>
    </cdr:from>
    <cdr:to>
      <cdr:x>0.601</cdr:x>
      <cdr:y>0.27175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0477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Terminale</a:t>
          </a:r>
        </a:p>
      </cdr:txBody>
    </cdr:sp>
  </cdr:relSizeAnchor>
  <cdr:relSizeAnchor xmlns:cdr="http://schemas.openxmlformats.org/drawingml/2006/chartDrawing">
    <cdr:from>
      <cdr:x>0.584</cdr:x>
      <cdr:y>0.5475</cdr:y>
    </cdr:from>
    <cdr:to>
      <cdr:x>0.72325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251460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Première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57150</xdr:rowOff>
    </xdr:from>
    <xdr:to>
      <xdr:col>5</xdr:col>
      <xdr:colOff>371475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5514975"/>
        <a:ext cx="49434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31</xdr:row>
      <xdr:rowOff>66675</xdr:rowOff>
    </xdr:from>
    <xdr:to>
      <xdr:col>11</xdr:col>
      <xdr:colOff>666750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5057775" y="5524500"/>
        <a:ext cx="46482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0.02275</cdr:y>
    </cdr:from>
    <cdr:to>
      <cdr:x>0.72425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04775"/>
          <a:ext cx="2762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1" i="0" u="none" baseline="0"/>
            <a:t>Orientation des élèves de cinquième</a:t>
          </a:r>
        </a:p>
      </cdr:txBody>
    </cdr:sp>
  </cdr:relSizeAnchor>
  <cdr:relSizeAnchor xmlns:cdr="http://schemas.openxmlformats.org/drawingml/2006/chartDrawing">
    <cdr:from>
      <cdr:x>0.1065</cdr:x>
      <cdr:y>0.14475</cdr:y>
    </cdr:from>
    <cdr:to>
      <cdr:x>0.2295</cdr:x>
      <cdr:y>0.18375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666750"/>
          <a:ext cx="61912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CPPN-CPA</a:t>
          </a:r>
        </a:p>
      </cdr:txBody>
    </cdr:sp>
  </cdr:relSizeAnchor>
  <cdr:relSizeAnchor xmlns:cdr="http://schemas.openxmlformats.org/drawingml/2006/chartDrawing">
    <cdr:from>
      <cdr:x>0.2535</cdr:x>
      <cdr:y>0.21375</cdr:y>
    </cdr:from>
    <cdr:to>
      <cdr:x>0.33675</cdr:x>
      <cdr:y>0.25275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9906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prep</a:t>
          </a:r>
        </a:p>
      </cdr:txBody>
    </cdr:sp>
  </cdr:relSizeAnchor>
  <cdr:relSizeAnchor xmlns:cdr="http://schemas.openxmlformats.org/drawingml/2006/chartDrawing">
    <cdr:from>
      <cdr:x>0.3155</cdr:x>
      <cdr:y>0.3155</cdr:y>
    </cdr:from>
    <cdr:to>
      <cdr:x>0.48775</cdr:x>
      <cdr:y>0.3545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14573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0.637</cdr:x>
      <cdr:y>0.25825</cdr:y>
    </cdr:from>
    <cdr:to>
      <cdr:x>0.743</cdr:x>
      <cdr:y>0.29725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1200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techno</a:t>
          </a:r>
        </a:p>
      </cdr:txBody>
    </cdr:sp>
  </cdr:relSizeAnchor>
  <cdr:relSizeAnchor xmlns:cdr="http://schemas.openxmlformats.org/drawingml/2006/chartDrawing">
    <cdr:from>
      <cdr:x>0.61775</cdr:x>
      <cdr:y>0.471</cdr:y>
    </cdr:from>
    <cdr:to>
      <cdr:x>0.85075</cdr:x>
      <cdr:y>0.512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2181225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Quatrième générale</a:t>
          </a:r>
        </a:p>
      </cdr:txBody>
    </cdr:sp>
  </cdr:relSizeAnchor>
  <cdr:relSizeAnchor xmlns:cdr="http://schemas.openxmlformats.org/drawingml/2006/chartDrawing">
    <cdr:from>
      <cdr:x>0</cdr:x>
      <cdr:y>0.1345</cdr:y>
    </cdr:from>
    <cdr:to>
      <cdr:x>0.03225</cdr:x>
      <cdr:y>0.1735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6191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0.015</cdr:y>
    </cdr:from>
    <cdr:to>
      <cdr:x>0.77725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76200"/>
          <a:ext cx="3352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Orientation des élèves de troisième générale</a:t>
          </a:r>
        </a:p>
      </cdr:txBody>
    </cdr:sp>
  </cdr:relSizeAnchor>
  <cdr:relSizeAnchor xmlns:cdr="http://schemas.openxmlformats.org/drawingml/2006/chartDrawing">
    <cdr:from>
      <cdr:x>0.22125</cdr:x>
      <cdr:y>0.227</cdr:y>
    </cdr:from>
    <cdr:to>
      <cdr:x>0.36</cdr:x>
      <cdr:y>0.264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162050"/>
          <a:ext cx="695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BEP - CAP2</a:t>
          </a:r>
        </a:p>
      </cdr:txBody>
    </cdr:sp>
  </cdr:relSizeAnchor>
  <cdr:relSizeAnchor xmlns:cdr="http://schemas.openxmlformats.org/drawingml/2006/chartDrawing">
    <cdr:from>
      <cdr:x>0.381</cdr:x>
      <cdr:y>0.397</cdr:y>
    </cdr:from>
    <cdr:to>
      <cdr:x>0.554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0" y="20288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0.67875</cdr:x>
      <cdr:y>0.5235</cdr:y>
    </cdr:from>
    <cdr:to>
      <cdr:x>0.791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3400425" y="26860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0.011</cdr:x>
      <cdr:y>0.10325</cdr:y>
    </cdr:from>
    <cdr:to>
      <cdr:x>0.04325</cdr:x>
      <cdr:y>0.1385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" y="52387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39</xdr:row>
      <xdr:rowOff>19050</xdr:rowOff>
    </xdr:from>
    <xdr:to>
      <xdr:col>13</xdr:col>
      <xdr:colOff>628650</xdr:colOff>
      <xdr:row>67</xdr:row>
      <xdr:rowOff>133350</xdr:rowOff>
    </xdr:to>
    <xdr:graphicFrame>
      <xdr:nvGraphicFramePr>
        <xdr:cNvPr id="1" name="Chart 3"/>
        <xdr:cNvGraphicFramePr/>
      </xdr:nvGraphicFramePr>
      <xdr:xfrm>
        <a:off x="4362450" y="6467475"/>
        <a:ext cx="5029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68</xdr:row>
      <xdr:rowOff>123825</xdr:rowOff>
    </xdr:from>
    <xdr:to>
      <xdr:col>13</xdr:col>
      <xdr:colOff>619125</xdr:colOff>
      <xdr:row>100</xdr:row>
      <xdr:rowOff>76200</xdr:rowOff>
    </xdr:to>
    <xdr:graphicFrame>
      <xdr:nvGraphicFramePr>
        <xdr:cNvPr id="2" name="Chart 4"/>
        <xdr:cNvGraphicFramePr/>
      </xdr:nvGraphicFramePr>
      <xdr:xfrm>
        <a:off x="4371975" y="11268075"/>
        <a:ext cx="50101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0.73025</cdr:y>
    </cdr:from>
    <cdr:to>
      <cdr:x>0.50625</cdr:x>
      <cdr:y>0.79325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231457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adapt</a:t>
          </a:r>
        </a:p>
      </cdr:txBody>
    </cdr:sp>
  </cdr:relSizeAnchor>
  <cdr:relSizeAnchor xmlns:cdr="http://schemas.openxmlformats.org/drawingml/2006/chartDrawing">
    <cdr:from>
      <cdr:x>0.6595</cdr:x>
      <cdr:y>0.3175</cdr:y>
    </cdr:from>
    <cdr:to>
      <cdr:x>0.79525</cdr:x>
      <cdr:y>0.3805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10001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prof</a:t>
          </a:r>
        </a:p>
      </cdr:txBody>
    </cdr:sp>
  </cdr:relSizeAnchor>
  <cdr:relSizeAnchor xmlns:cdr="http://schemas.openxmlformats.org/drawingml/2006/chartDrawing">
    <cdr:from>
      <cdr:x>0</cdr:x>
      <cdr:y>0.12825</cdr:y>
    </cdr:from>
    <cdr:to>
      <cdr:x>0.04225</cdr:x>
      <cdr:y>0.19125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0050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19</xdr:row>
      <xdr:rowOff>28575</xdr:rowOff>
    </xdr:from>
    <xdr:to>
      <xdr:col>12</xdr:col>
      <xdr:colOff>314325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2543175" y="3181350"/>
        <a:ext cx="4276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F1"/>
    </sheetView>
  </sheetViews>
  <sheetFormatPr defaultColWidth="11.28125" defaultRowHeight="12.75"/>
  <cols>
    <col min="1" max="1" width="14.7109375" style="0" customWidth="1"/>
    <col min="2" max="5" width="13.7109375" style="0" customWidth="1"/>
    <col min="6" max="6" width="5.57421875" style="0" customWidth="1"/>
    <col min="7" max="7" width="2.57421875" style="0" customWidth="1"/>
    <col min="8" max="8" width="13.7109375" style="0" customWidth="1"/>
    <col min="9" max="11" width="14.7109375" style="0" customWidth="1"/>
    <col min="12" max="12" width="11.7109375" style="0" customWidth="1"/>
    <col min="13" max="15" width="12.7109375" style="0" customWidth="1"/>
  </cols>
  <sheetData>
    <row r="1" spans="1:12" ht="19.5" customHeight="1">
      <c r="A1" s="197" t="s">
        <v>108</v>
      </c>
      <c r="B1" s="197"/>
      <c r="C1" s="197"/>
      <c r="D1" s="197"/>
      <c r="E1" s="197"/>
      <c r="F1" s="197"/>
      <c r="G1" s="197" t="s">
        <v>109</v>
      </c>
      <c r="H1" s="197"/>
      <c r="I1" s="197"/>
      <c r="J1" s="197"/>
      <c r="K1" s="197"/>
      <c r="L1" s="197"/>
    </row>
    <row r="2" spans="1:13" ht="15.75" customHeight="1">
      <c r="A2" s="176"/>
      <c r="B2" s="176"/>
      <c r="C2" s="176"/>
      <c r="D2" s="176"/>
      <c r="E2" s="176"/>
      <c r="M2" s="177"/>
    </row>
    <row r="3" spans="1:16" ht="18" customHeight="1">
      <c r="A3" s="178"/>
      <c r="B3" s="179" t="s">
        <v>110</v>
      </c>
      <c r="C3" s="180" t="s">
        <v>111</v>
      </c>
      <c r="D3" s="179" t="s">
        <v>112</v>
      </c>
      <c r="E3" s="180" t="s">
        <v>92</v>
      </c>
      <c r="H3" s="181"/>
      <c r="I3" s="179" t="s">
        <v>113</v>
      </c>
      <c r="J3" s="180" t="s">
        <v>114</v>
      </c>
      <c r="K3" s="182" t="s">
        <v>115</v>
      </c>
      <c r="M3" s="197"/>
      <c r="N3" s="197"/>
      <c r="O3" s="197"/>
      <c r="P3" s="197"/>
    </row>
    <row r="4" spans="1:13" ht="15.75" customHeight="1">
      <c r="A4" s="183" t="s">
        <v>47</v>
      </c>
      <c r="B4" s="184">
        <v>9.5</v>
      </c>
      <c r="C4" s="185">
        <v>6.5</v>
      </c>
      <c r="D4" s="184">
        <v>7</v>
      </c>
      <c r="E4" s="186">
        <v>7.3</v>
      </c>
      <c r="H4" s="183" t="s">
        <v>47</v>
      </c>
      <c r="I4" s="184">
        <v>11.4</v>
      </c>
      <c r="J4" s="185">
        <v>7</v>
      </c>
      <c r="K4" s="187">
        <v>16.3</v>
      </c>
      <c r="M4" s="177"/>
    </row>
    <row r="5" spans="1:13" ht="13.5" customHeight="1">
      <c r="A5" s="188" t="s">
        <v>48</v>
      </c>
      <c r="B5" s="189">
        <v>9.4</v>
      </c>
      <c r="C5" s="190">
        <v>7</v>
      </c>
      <c r="D5" s="189">
        <v>7.3</v>
      </c>
      <c r="E5" s="191">
        <v>7.5</v>
      </c>
      <c r="H5" s="188" t="s">
        <v>48</v>
      </c>
      <c r="I5" s="189">
        <v>11.8</v>
      </c>
      <c r="J5" s="190">
        <v>7.1</v>
      </c>
      <c r="K5" s="192">
        <v>16.9</v>
      </c>
      <c r="M5" s="177"/>
    </row>
    <row r="6" spans="1:13" ht="13.5" customHeight="1">
      <c r="A6" s="188" t="s">
        <v>49</v>
      </c>
      <c r="B6" s="189">
        <v>9.6</v>
      </c>
      <c r="C6" s="190">
        <v>7.6</v>
      </c>
      <c r="D6" s="189">
        <v>7.5</v>
      </c>
      <c r="E6" s="191">
        <v>7.6</v>
      </c>
      <c r="H6" s="188" t="s">
        <v>49</v>
      </c>
      <c r="I6" s="189">
        <v>12.2</v>
      </c>
      <c r="J6" s="190">
        <v>7.2</v>
      </c>
      <c r="K6" s="192">
        <v>17.3</v>
      </c>
      <c r="M6" s="177"/>
    </row>
    <row r="7" spans="1:13" ht="13.5" customHeight="1">
      <c r="A7" s="188" t="s">
        <v>50</v>
      </c>
      <c r="B7" s="189">
        <v>8.1</v>
      </c>
      <c r="C7" s="190">
        <v>7.8</v>
      </c>
      <c r="D7" s="189">
        <v>7.6</v>
      </c>
      <c r="E7" s="191">
        <v>8.1</v>
      </c>
      <c r="H7" s="188" t="s">
        <v>50</v>
      </c>
      <c r="I7" s="189">
        <v>12.8</v>
      </c>
      <c r="J7" s="190">
        <v>8.4</v>
      </c>
      <c r="K7" s="192">
        <v>17.4</v>
      </c>
      <c r="M7" s="177"/>
    </row>
    <row r="8" spans="1:13" ht="13.5" customHeight="1">
      <c r="A8" s="188" t="s">
        <v>51</v>
      </c>
      <c r="B8" s="189">
        <v>9.8</v>
      </c>
      <c r="C8" s="190">
        <v>10.6</v>
      </c>
      <c r="D8" s="189">
        <v>8.7</v>
      </c>
      <c r="E8" s="191">
        <v>9.1</v>
      </c>
      <c r="H8" s="188" t="s">
        <v>51</v>
      </c>
      <c r="I8" s="189">
        <v>13.2</v>
      </c>
      <c r="J8" s="190">
        <v>8.8</v>
      </c>
      <c r="K8" s="192">
        <v>18.9</v>
      </c>
      <c r="M8" s="177"/>
    </row>
    <row r="9" spans="1:11" ht="13.5" customHeight="1">
      <c r="A9" s="188" t="s">
        <v>52</v>
      </c>
      <c r="B9" s="189">
        <v>10.7</v>
      </c>
      <c r="C9" s="190">
        <v>12.1</v>
      </c>
      <c r="D9" s="189">
        <v>8.2</v>
      </c>
      <c r="E9" s="191">
        <v>9.6</v>
      </c>
      <c r="H9" s="188" t="s">
        <v>52</v>
      </c>
      <c r="I9" s="189">
        <v>14.1</v>
      </c>
      <c r="J9" s="190">
        <v>10.4</v>
      </c>
      <c r="K9" s="192">
        <v>19</v>
      </c>
    </row>
    <row r="10" spans="1:11" ht="13.5" customHeight="1">
      <c r="A10" s="188" t="s">
        <v>53</v>
      </c>
      <c r="B10" s="189">
        <v>11.8</v>
      </c>
      <c r="C10" s="190">
        <v>13.4</v>
      </c>
      <c r="D10" s="189">
        <v>9.1</v>
      </c>
      <c r="E10" s="191">
        <v>12.6</v>
      </c>
      <c r="H10" s="188" t="s">
        <v>53</v>
      </c>
      <c r="I10" s="189">
        <v>13.1</v>
      </c>
      <c r="J10" s="190">
        <v>10.1</v>
      </c>
      <c r="K10" s="192">
        <v>19.9</v>
      </c>
    </row>
    <row r="11" spans="1:11" ht="13.5" customHeight="1">
      <c r="A11" s="188" t="s">
        <v>54</v>
      </c>
      <c r="B11" s="189">
        <v>11.7</v>
      </c>
      <c r="C11" s="190">
        <v>14.5</v>
      </c>
      <c r="D11" s="189">
        <v>8.7</v>
      </c>
      <c r="E11" s="191">
        <v>12.4</v>
      </c>
      <c r="H11" s="188" t="s">
        <v>54</v>
      </c>
      <c r="I11" s="189">
        <v>16.5</v>
      </c>
      <c r="J11" s="190">
        <v>9.6</v>
      </c>
      <c r="K11" s="192">
        <v>19.7</v>
      </c>
    </row>
    <row r="12" spans="1:11" ht="13.5" customHeight="1">
      <c r="A12" s="188" t="s">
        <v>55</v>
      </c>
      <c r="B12" s="189">
        <v>11.4</v>
      </c>
      <c r="C12" s="190">
        <v>14.4</v>
      </c>
      <c r="D12" s="189">
        <v>8.1</v>
      </c>
      <c r="E12" s="191">
        <v>12.5</v>
      </c>
      <c r="H12" s="188" t="s">
        <v>55</v>
      </c>
      <c r="I12" s="189">
        <v>16.6</v>
      </c>
      <c r="J12" s="190">
        <v>6.8</v>
      </c>
      <c r="K12" s="192">
        <v>20.7</v>
      </c>
    </row>
    <row r="13" spans="1:11" ht="13.5" customHeight="1">
      <c r="A13" s="188" t="s">
        <v>56</v>
      </c>
      <c r="B13" s="189">
        <v>12</v>
      </c>
      <c r="C13" s="190">
        <v>16.3</v>
      </c>
      <c r="D13" s="189">
        <v>9.2</v>
      </c>
      <c r="E13" s="191">
        <v>14</v>
      </c>
      <c r="H13" s="188" t="s">
        <v>56</v>
      </c>
      <c r="I13" s="189">
        <v>17.8</v>
      </c>
      <c r="J13" s="190">
        <v>12.9</v>
      </c>
      <c r="K13" s="192">
        <v>21.9</v>
      </c>
    </row>
    <row r="14" spans="1:11" ht="13.5" customHeight="1">
      <c r="A14" s="188" t="s">
        <v>57</v>
      </c>
      <c r="B14" s="189">
        <v>12.5</v>
      </c>
      <c r="C14" s="190">
        <v>16.4</v>
      </c>
      <c r="D14" s="189">
        <v>9.4</v>
      </c>
      <c r="E14" s="191">
        <v>14.3</v>
      </c>
      <c r="H14" s="188" t="s">
        <v>57</v>
      </c>
      <c r="I14" s="189">
        <v>17.8</v>
      </c>
      <c r="J14" s="190">
        <v>12.7</v>
      </c>
      <c r="K14" s="192">
        <v>19.9</v>
      </c>
    </row>
    <row r="15" spans="1:11" ht="13.5" customHeight="1">
      <c r="A15" s="188" t="s">
        <v>58</v>
      </c>
      <c r="B15" s="189">
        <v>11.8</v>
      </c>
      <c r="C15" s="190">
        <v>15.9</v>
      </c>
      <c r="D15" s="189">
        <v>9</v>
      </c>
      <c r="E15" s="191">
        <v>15</v>
      </c>
      <c r="H15" s="188" t="s">
        <v>58</v>
      </c>
      <c r="I15" s="189">
        <v>18.1</v>
      </c>
      <c r="J15" s="190">
        <v>12.8</v>
      </c>
      <c r="K15" s="192">
        <v>19.5</v>
      </c>
    </row>
    <row r="16" spans="1:13" ht="13.5" customHeight="1">
      <c r="A16" s="188" t="s">
        <v>59</v>
      </c>
      <c r="B16" s="189">
        <v>10.9</v>
      </c>
      <c r="C16" s="190">
        <v>14.8</v>
      </c>
      <c r="D16" s="189">
        <v>8.5</v>
      </c>
      <c r="E16" s="191">
        <v>14</v>
      </c>
      <c r="H16" s="188" t="s">
        <v>59</v>
      </c>
      <c r="I16" s="189">
        <v>17.9</v>
      </c>
      <c r="J16" s="190">
        <v>13.1</v>
      </c>
      <c r="K16" s="192">
        <v>19.6</v>
      </c>
      <c r="M16" s="177"/>
    </row>
    <row r="17" spans="1:13" ht="13.5" customHeight="1">
      <c r="A17" s="188" t="s">
        <v>60</v>
      </c>
      <c r="B17" s="189">
        <v>10</v>
      </c>
      <c r="C17" s="190">
        <v>13.1</v>
      </c>
      <c r="D17" s="189">
        <v>7.5</v>
      </c>
      <c r="E17" s="191">
        <v>12.6</v>
      </c>
      <c r="H17" s="188" t="s">
        <v>60</v>
      </c>
      <c r="I17" s="189">
        <v>17.1</v>
      </c>
      <c r="J17" s="190">
        <v>12.1</v>
      </c>
      <c r="K17" s="192">
        <v>17.9</v>
      </c>
      <c r="M17" s="177"/>
    </row>
    <row r="18" spans="1:11" ht="13.5" customHeight="1">
      <c r="A18" s="188" t="s">
        <v>61</v>
      </c>
      <c r="B18" s="189">
        <v>8.8</v>
      </c>
      <c r="C18" s="190">
        <v>11.3</v>
      </c>
      <c r="D18" s="189">
        <v>6.8</v>
      </c>
      <c r="E18" s="191">
        <v>10.5</v>
      </c>
      <c r="H18" s="188" t="s">
        <v>61</v>
      </c>
      <c r="I18" s="189">
        <v>15.9</v>
      </c>
      <c r="J18" s="190">
        <v>11.7</v>
      </c>
      <c r="K18" s="192">
        <v>17.8</v>
      </c>
    </row>
    <row r="19" spans="1:11" ht="13.5" customHeight="1">
      <c r="A19" s="188" t="s">
        <v>62</v>
      </c>
      <c r="B19" s="189">
        <v>8.6</v>
      </c>
      <c r="C19" s="190">
        <v>11</v>
      </c>
      <c r="D19" s="189">
        <v>6.8</v>
      </c>
      <c r="E19" s="191">
        <v>9.6</v>
      </c>
      <c r="H19" s="188" t="s">
        <v>62</v>
      </c>
      <c r="I19" s="189">
        <v>15.9</v>
      </c>
      <c r="J19" s="190">
        <v>12.1</v>
      </c>
      <c r="K19" s="192">
        <v>18.4</v>
      </c>
    </row>
    <row r="20" spans="1:11" ht="13.5" customHeight="1">
      <c r="A20" s="188" t="s">
        <v>63</v>
      </c>
      <c r="B20" s="189">
        <v>8.3</v>
      </c>
      <c r="C20" s="190">
        <v>10.3</v>
      </c>
      <c r="D20" s="189">
        <v>6.4</v>
      </c>
      <c r="E20" s="191">
        <v>9</v>
      </c>
      <c r="H20" s="188" t="s">
        <v>63</v>
      </c>
      <c r="I20" s="189">
        <v>15.2</v>
      </c>
      <c r="J20" s="190">
        <v>12.4</v>
      </c>
      <c r="K20" s="192">
        <v>19.2</v>
      </c>
    </row>
    <row r="21" spans="1:11" ht="13.5" customHeight="1">
      <c r="A21" s="188" t="s">
        <v>64</v>
      </c>
      <c r="B21" s="189">
        <v>8.6</v>
      </c>
      <c r="C21" s="190">
        <v>10.3</v>
      </c>
      <c r="D21" s="189">
        <v>6.6</v>
      </c>
      <c r="E21" s="191">
        <v>9.2</v>
      </c>
      <c r="H21" s="188" t="s">
        <v>64</v>
      </c>
      <c r="I21" s="189">
        <v>15.9</v>
      </c>
      <c r="J21" s="190">
        <v>13.6</v>
      </c>
      <c r="K21" s="192">
        <v>19.9</v>
      </c>
    </row>
    <row r="22" spans="1:11" ht="13.5" customHeight="1">
      <c r="A22" s="188" t="s">
        <v>65</v>
      </c>
      <c r="B22" s="189">
        <v>9.4</v>
      </c>
      <c r="C22" s="190">
        <v>10.6</v>
      </c>
      <c r="D22" s="189">
        <v>7</v>
      </c>
      <c r="E22" s="191">
        <v>9.8</v>
      </c>
      <c r="H22" s="188" t="s">
        <v>65</v>
      </c>
      <c r="I22" s="189">
        <v>15.8</v>
      </c>
      <c r="J22" s="190">
        <v>13.4</v>
      </c>
      <c r="K22" s="192">
        <v>19.7</v>
      </c>
    </row>
    <row r="23" spans="1:11" ht="13.5" customHeight="1">
      <c r="A23" s="188" t="s">
        <v>66</v>
      </c>
      <c r="B23" s="189">
        <v>10.3</v>
      </c>
      <c r="C23" s="190">
        <v>11.5</v>
      </c>
      <c r="D23" s="189">
        <v>7.5</v>
      </c>
      <c r="E23" s="191">
        <v>10.4</v>
      </c>
      <c r="H23" s="188" t="s">
        <v>66</v>
      </c>
      <c r="I23" s="189">
        <v>16.8</v>
      </c>
      <c r="J23" s="190">
        <v>8.4</v>
      </c>
      <c r="K23" s="192">
        <v>17.6</v>
      </c>
    </row>
    <row r="24" spans="1:11" ht="13.5" customHeight="1">
      <c r="A24" s="188" t="s">
        <v>67</v>
      </c>
      <c r="B24" s="189">
        <v>10.1</v>
      </c>
      <c r="C24" s="190">
        <v>11.2</v>
      </c>
      <c r="D24" s="189">
        <v>7.3</v>
      </c>
      <c r="E24" s="190">
        <v>10.2</v>
      </c>
      <c r="H24" s="188" t="s">
        <v>67</v>
      </c>
      <c r="I24" s="189">
        <v>16.7</v>
      </c>
      <c r="J24" s="190">
        <v>8.3</v>
      </c>
      <c r="K24" s="192">
        <v>17</v>
      </c>
    </row>
    <row r="25" spans="1:11" ht="13.5" customHeight="1">
      <c r="A25" s="188" t="s">
        <v>68</v>
      </c>
      <c r="B25" s="189">
        <v>10.1</v>
      </c>
      <c r="C25" s="190">
        <v>10.9</v>
      </c>
      <c r="D25" s="189">
        <v>7.3</v>
      </c>
      <c r="E25" s="191">
        <v>10.2</v>
      </c>
      <c r="H25" s="188" t="s">
        <v>68</v>
      </c>
      <c r="I25" s="189">
        <v>17.2</v>
      </c>
      <c r="J25" s="190">
        <v>8.1</v>
      </c>
      <c r="K25" s="192">
        <v>16</v>
      </c>
    </row>
    <row r="26" spans="1:11" ht="13.5" customHeight="1">
      <c r="A26" s="188" t="s">
        <v>69</v>
      </c>
      <c r="B26" s="189">
        <v>12.1</v>
      </c>
      <c r="C26" s="190">
        <v>9.8</v>
      </c>
      <c r="D26" s="189">
        <v>7.1</v>
      </c>
      <c r="E26" s="190">
        <v>9.8</v>
      </c>
      <c r="H26" s="188" t="s">
        <v>69</v>
      </c>
      <c r="I26" s="189">
        <v>16.7</v>
      </c>
      <c r="J26" s="190">
        <v>8.1</v>
      </c>
      <c r="K26" s="192">
        <v>15.4</v>
      </c>
    </row>
    <row r="27" spans="1:11" ht="12.75" customHeight="1">
      <c r="A27" s="188" t="s">
        <v>70</v>
      </c>
      <c r="B27" s="189">
        <v>10.4</v>
      </c>
      <c r="C27" s="190">
        <v>5.5</v>
      </c>
      <c r="D27" s="189">
        <v>6.8</v>
      </c>
      <c r="E27" s="190">
        <v>8.6</v>
      </c>
      <c r="H27" s="188" t="s">
        <v>70</v>
      </c>
      <c r="I27" s="189">
        <v>16.1</v>
      </c>
      <c r="J27" s="190">
        <v>7.9</v>
      </c>
      <c r="K27" s="192">
        <v>13.8</v>
      </c>
    </row>
    <row r="28" spans="1:11" ht="12.75" customHeight="1">
      <c r="A28" s="188" t="s">
        <v>71</v>
      </c>
      <c r="B28" s="189">
        <v>10</v>
      </c>
      <c r="C28" s="190">
        <v>5.2</v>
      </c>
      <c r="D28" s="189">
        <v>8.9</v>
      </c>
      <c r="E28" s="190">
        <v>8</v>
      </c>
      <c r="H28" s="188" t="s">
        <v>71</v>
      </c>
      <c r="I28" s="189">
        <v>15.4</v>
      </c>
      <c r="J28" s="190">
        <v>7.6</v>
      </c>
      <c r="K28" s="192">
        <v>14.2</v>
      </c>
    </row>
    <row r="29" spans="1:11" ht="12.75" customHeight="1">
      <c r="A29" s="193" t="s">
        <v>73</v>
      </c>
      <c r="B29" s="194">
        <v>9.2</v>
      </c>
      <c r="C29" s="195">
        <v>5</v>
      </c>
      <c r="D29" s="194">
        <v>8.7</v>
      </c>
      <c r="E29" s="195">
        <v>6.9</v>
      </c>
      <c r="H29" s="193" t="s">
        <v>73</v>
      </c>
      <c r="I29" s="194">
        <v>15.4</v>
      </c>
      <c r="J29" s="195">
        <v>7.6</v>
      </c>
      <c r="K29" s="196">
        <v>13.2</v>
      </c>
    </row>
    <row r="30" spans="1:11" ht="12.75" customHeight="1">
      <c r="A30" s="193" t="s">
        <v>107</v>
      </c>
      <c r="B30" s="194">
        <v>9</v>
      </c>
      <c r="C30" s="195">
        <v>4.5</v>
      </c>
      <c r="D30" s="194">
        <v>8.1</v>
      </c>
      <c r="E30" s="195">
        <v>6.7</v>
      </c>
      <c r="H30" s="193" t="s">
        <v>107</v>
      </c>
      <c r="I30" s="194">
        <v>15.9</v>
      </c>
      <c r="J30" s="195">
        <v>8.1</v>
      </c>
      <c r="K30" s="196">
        <v>13.7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mergeCells count="3">
    <mergeCell ref="A1:F1"/>
    <mergeCell ref="M3:P3"/>
    <mergeCell ref="G1:L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>
      <selection activeCell="O81" sqref="O81"/>
    </sheetView>
  </sheetViews>
  <sheetFormatPr defaultColWidth="11.421875" defaultRowHeight="12.75"/>
  <cols>
    <col min="3" max="8" width="9.7109375" style="0" customWidth="1"/>
    <col min="10" max="13" width="9.7109375" style="0" customWidth="1"/>
  </cols>
  <sheetData>
    <row r="1" spans="1:15" ht="18">
      <c r="A1" s="11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3"/>
      <c r="O1" s="3"/>
    </row>
    <row r="2" spans="1:15" ht="15.75">
      <c r="A2" s="11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  <c r="O2" s="3"/>
    </row>
    <row r="3" spans="1:15" ht="13.5" thickBot="1">
      <c r="A3" s="20" t="s">
        <v>2</v>
      </c>
      <c r="B3" s="9"/>
      <c r="C3" s="9"/>
      <c r="D3" s="9"/>
      <c r="E3" s="9"/>
      <c r="F3" s="10"/>
      <c r="G3" s="10"/>
      <c r="H3" s="10"/>
      <c r="I3" s="11"/>
      <c r="J3" s="9"/>
      <c r="K3" s="9"/>
      <c r="L3" s="9"/>
      <c r="M3" s="12"/>
      <c r="N3" s="3"/>
      <c r="O3" s="3"/>
    </row>
    <row r="4" spans="1:15" ht="12.75">
      <c r="A4" s="116"/>
      <c r="B4" s="122" t="s">
        <v>3</v>
      </c>
      <c r="C4" s="122"/>
      <c r="D4" s="122"/>
      <c r="E4" s="122"/>
      <c r="F4" s="122"/>
      <c r="G4" s="122"/>
      <c r="H4" s="123"/>
      <c r="I4" s="122" t="s">
        <v>4</v>
      </c>
      <c r="J4" s="122"/>
      <c r="K4" s="122"/>
      <c r="L4" s="122"/>
      <c r="M4" s="124"/>
      <c r="N4" s="3"/>
      <c r="O4" s="3"/>
    </row>
    <row r="5" spans="1:15" ht="12.75">
      <c r="A5" s="117" t="s">
        <v>5</v>
      </c>
      <c r="B5" s="125" t="s">
        <v>6</v>
      </c>
      <c r="C5" s="126" t="s">
        <v>7</v>
      </c>
      <c r="D5" s="126" t="s">
        <v>7</v>
      </c>
      <c r="E5" s="126" t="s">
        <v>7</v>
      </c>
      <c r="F5" s="126" t="s">
        <v>7</v>
      </c>
      <c r="G5" s="126" t="s">
        <v>7</v>
      </c>
      <c r="H5" s="127" t="s">
        <v>7</v>
      </c>
      <c r="I5" s="128" t="s">
        <v>6</v>
      </c>
      <c r="J5" s="126" t="s">
        <v>7</v>
      </c>
      <c r="K5" s="126" t="s">
        <v>7</v>
      </c>
      <c r="L5" s="126" t="s">
        <v>7</v>
      </c>
      <c r="M5" s="129" t="s">
        <v>7</v>
      </c>
      <c r="N5" s="3"/>
      <c r="O5" s="3"/>
    </row>
    <row r="6" spans="1:15" ht="12.75">
      <c r="A6" s="118"/>
      <c r="B6" s="130"/>
      <c r="C6" s="131" t="s">
        <v>8</v>
      </c>
      <c r="D6" s="131" t="s">
        <v>9</v>
      </c>
      <c r="E6" s="131" t="s">
        <v>10</v>
      </c>
      <c r="F6" s="131" t="s">
        <v>11</v>
      </c>
      <c r="G6" s="131" t="s">
        <v>12</v>
      </c>
      <c r="H6" s="132" t="s">
        <v>13</v>
      </c>
      <c r="I6" s="133"/>
      <c r="J6" s="131" t="s">
        <v>14</v>
      </c>
      <c r="K6" s="131" t="s">
        <v>10</v>
      </c>
      <c r="L6" s="131" t="s">
        <v>15</v>
      </c>
      <c r="M6" s="134" t="s">
        <v>13</v>
      </c>
      <c r="N6" s="3"/>
      <c r="O6" s="3"/>
    </row>
    <row r="7" spans="1:15" ht="12.75">
      <c r="A7" s="119" t="s">
        <v>16</v>
      </c>
      <c r="B7" s="34">
        <v>854330</v>
      </c>
      <c r="C7" s="37">
        <v>68.24</v>
      </c>
      <c r="D7" s="37">
        <v>0</v>
      </c>
      <c r="E7" s="38">
        <v>6.33</v>
      </c>
      <c r="F7" s="38">
        <v>12.97</v>
      </c>
      <c r="G7" s="38">
        <v>10.16</v>
      </c>
      <c r="H7" s="39">
        <f aca="true" t="shared" si="0" ref="H7:H32">SUM(C7:G7)</f>
        <v>97.69999999999999</v>
      </c>
      <c r="I7" s="34">
        <v>582536</v>
      </c>
      <c r="J7" s="36">
        <v>51.27</v>
      </c>
      <c r="K7" s="37">
        <v>7.24</v>
      </c>
      <c r="L7" s="38">
        <v>20.78</v>
      </c>
      <c r="M7" s="39">
        <f aca="true" t="shared" si="1" ref="M7:M31">SUM(J7:L7)</f>
        <v>79.29</v>
      </c>
      <c r="N7" s="3"/>
      <c r="O7" s="3"/>
    </row>
    <row r="8" spans="1:15" ht="12.75">
      <c r="A8" s="120" t="s">
        <v>17</v>
      </c>
      <c r="B8" s="33">
        <v>859359</v>
      </c>
      <c r="C8" s="30">
        <v>67.83</v>
      </c>
      <c r="D8" s="30">
        <v>0</v>
      </c>
      <c r="E8" s="31">
        <v>6.45</v>
      </c>
      <c r="F8" s="31">
        <v>13.09</v>
      </c>
      <c r="G8" s="31">
        <v>10.92</v>
      </c>
      <c r="H8" s="32">
        <f t="shared" si="0"/>
        <v>98.29</v>
      </c>
      <c r="I8" s="33">
        <v>576116</v>
      </c>
      <c r="J8" s="40">
        <v>53.64</v>
      </c>
      <c r="K8" s="30">
        <v>7.31</v>
      </c>
      <c r="L8" s="31">
        <v>23.17</v>
      </c>
      <c r="M8" s="32">
        <f t="shared" si="1"/>
        <v>84.12</v>
      </c>
      <c r="N8" s="3"/>
      <c r="O8" s="3"/>
    </row>
    <row r="9" spans="1:15" ht="12.75">
      <c r="A9" s="120" t="s">
        <v>18</v>
      </c>
      <c r="B9" s="33">
        <v>862442</v>
      </c>
      <c r="C9" s="30">
        <v>67.97</v>
      </c>
      <c r="D9" s="30">
        <v>0</v>
      </c>
      <c r="E9" s="31">
        <v>7.04</v>
      </c>
      <c r="F9" s="31">
        <v>12.67</v>
      </c>
      <c r="G9" s="31">
        <v>11.19</v>
      </c>
      <c r="H9" s="32">
        <f t="shared" si="0"/>
        <v>98.87</v>
      </c>
      <c r="I9" s="33">
        <v>578692</v>
      </c>
      <c r="J9" s="40">
        <v>55.73</v>
      </c>
      <c r="K9" s="30">
        <v>7.49</v>
      </c>
      <c r="L9" s="31">
        <v>22.93</v>
      </c>
      <c r="M9" s="32">
        <f t="shared" si="1"/>
        <v>86.15</v>
      </c>
      <c r="N9" s="3"/>
      <c r="O9" s="3"/>
    </row>
    <row r="10" spans="1:15" ht="12.75">
      <c r="A10" s="120" t="s">
        <v>19</v>
      </c>
      <c r="B10" s="33">
        <v>881318</v>
      </c>
      <c r="C10" s="30">
        <v>67.53</v>
      </c>
      <c r="D10" s="30">
        <v>0</v>
      </c>
      <c r="E10" s="31">
        <v>7.59</v>
      </c>
      <c r="F10" s="31">
        <v>12.22</v>
      </c>
      <c r="G10" s="31">
        <v>10.91</v>
      </c>
      <c r="H10" s="32">
        <f t="shared" si="0"/>
        <v>98.25</v>
      </c>
      <c r="I10" s="33">
        <v>584702</v>
      </c>
      <c r="J10" s="40">
        <v>55.78</v>
      </c>
      <c r="K10" s="30">
        <v>7.62</v>
      </c>
      <c r="L10" s="31">
        <v>23.22</v>
      </c>
      <c r="M10" s="32">
        <f t="shared" si="1"/>
        <v>86.62</v>
      </c>
      <c r="N10" s="3"/>
      <c r="O10" s="3"/>
    </row>
    <row r="11" spans="1:15" ht="12.75">
      <c r="A11" s="120" t="s">
        <v>20</v>
      </c>
      <c r="B11" s="33">
        <v>877984</v>
      </c>
      <c r="C11" s="30">
        <v>68.7</v>
      </c>
      <c r="D11" s="30">
        <v>0</v>
      </c>
      <c r="E11" s="31">
        <v>7.75</v>
      </c>
      <c r="F11" s="31">
        <v>12.35</v>
      </c>
      <c r="G11" s="31">
        <v>11</v>
      </c>
      <c r="H11" s="32">
        <f t="shared" si="0"/>
        <v>99.8</v>
      </c>
      <c r="I11" s="33">
        <v>590066</v>
      </c>
      <c r="J11" s="40">
        <v>57.74</v>
      </c>
      <c r="K11" s="30">
        <v>8.06</v>
      </c>
      <c r="L11" s="31">
        <v>24.12</v>
      </c>
      <c r="M11" s="32">
        <f t="shared" si="1"/>
        <v>89.92</v>
      </c>
      <c r="N11" s="3"/>
      <c r="O11" s="3"/>
    </row>
    <row r="12" spans="1:15" ht="12.75">
      <c r="A12" s="120" t="s">
        <v>21</v>
      </c>
      <c r="B12" s="33">
        <v>836849</v>
      </c>
      <c r="C12" s="30">
        <v>69.94</v>
      </c>
      <c r="D12" s="30">
        <v>0</v>
      </c>
      <c r="E12" s="31">
        <v>10.65</v>
      </c>
      <c r="F12" s="31">
        <v>10.93</v>
      </c>
      <c r="G12" s="31">
        <v>7.51</v>
      </c>
      <c r="H12" s="32">
        <f t="shared" si="0"/>
        <v>99.03000000000002</v>
      </c>
      <c r="I12" s="33">
        <v>605020</v>
      </c>
      <c r="J12" s="40">
        <v>56.67</v>
      </c>
      <c r="K12" s="30">
        <v>9.08</v>
      </c>
      <c r="L12" s="31">
        <v>24.57</v>
      </c>
      <c r="M12" s="32">
        <f t="shared" si="1"/>
        <v>90.32</v>
      </c>
      <c r="N12" s="3"/>
      <c r="O12" s="3"/>
    </row>
    <row r="13" spans="1:15" ht="12.75">
      <c r="A13" s="120" t="s">
        <v>22</v>
      </c>
      <c r="B13" s="33">
        <v>833111</v>
      </c>
      <c r="C13" s="30">
        <v>67.56</v>
      </c>
      <c r="D13" s="30">
        <v>0</v>
      </c>
      <c r="E13" s="31">
        <v>12.07</v>
      </c>
      <c r="F13" s="31">
        <v>11.9</v>
      </c>
      <c r="G13" s="31">
        <v>7.04</v>
      </c>
      <c r="H13" s="32">
        <f t="shared" si="0"/>
        <v>98.57000000000001</v>
      </c>
      <c r="I13" s="33">
        <v>613273</v>
      </c>
      <c r="J13" s="40">
        <v>55.26</v>
      </c>
      <c r="K13" s="30">
        <v>9.63</v>
      </c>
      <c r="L13" s="31">
        <v>24.46</v>
      </c>
      <c r="M13" s="32">
        <f t="shared" si="1"/>
        <v>89.35</v>
      </c>
      <c r="N13" s="3"/>
      <c r="O13" s="3"/>
    </row>
    <row r="14" spans="1:15" ht="12.75">
      <c r="A14" s="120" t="s">
        <v>23</v>
      </c>
      <c r="B14" s="33">
        <v>836280</v>
      </c>
      <c r="C14" s="30">
        <v>65.87</v>
      </c>
      <c r="D14" s="30">
        <v>0</v>
      </c>
      <c r="E14" s="31">
        <v>13.39</v>
      </c>
      <c r="F14" s="31">
        <v>11.95</v>
      </c>
      <c r="G14" s="31">
        <v>7.81</v>
      </c>
      <c r="H14" s="32">
        <f t="shared" si="0"/>
        <v>99.02000000000001</v>
      </c>
      <c r="I14" s="33">
        <v>612048</v>
      </c>
      <c r="J14" s="40">
        <v>53.52</v>
      </c>
      <c r="K14" s="30">
        <v>12.57</v>
      </c>
      <c r="L14" s="31">
        <v>24.16</v>
      </c>
      <c r="M14" s="32">
        <f t="shared" si="1"/>
        <v>90.25</v>
      </c>
      <c r="N14" s="3"/>
      <c r="O14" s="3"/>
    </row>
    <row r="15" spans="1:15" ht="12.75">
      <c r="A15" s="120" t="s">
        <v>24</v>
      </c>
      <c r="B15" s="33">
        <v>850228</v>
      </c>
      <c r="C15" s="30">
        <v>66.68</v>
      </c>
      <c r="D15" s="30">
        <v>0</v>
      </c>
      <c r="E15" s="31">
        <v>14.56</v>
      </c>
      <c r="F15" s="31">
        <v>11.04</v>
      </c>
      <c r="G15" s="31">
        <v>6.59</v>
      </c>
      <c r="H15" s="32">
        <f t="shared" si="0"/>
        <v>98.87</v>
      </c>
      <c r="I15" s="33">
        <v>604208</v>
      </c>
      <c r="J15" s="40">
        <v>53.21</v>
      </c>
      <c r="K15" s="30">
        <v>12.43</v>
      </c>
      <c r="L15" s="31">
        <v>24.3</v>
      </c>
      <c r="M15" s="32">
        <f t="shared" si="1"/>
        <v>89.94</v>
      </c>
      <c r="N15" s="3"/>
      <c r="O15" s="3"/>
    </row>
    <row r="16" spans="1:15" ht="12.75">
      <c r="A16" s="120" t="s">
        <v>25</v>
      </c>
      <c r="B16" s="33">
        <v>877087</v>
      </c>
      <c r="C16" s="30">
        <v>67.11</v>
      </c>
      <c r="D16" s="30">
        <v>0</v>
      </c>
      <c r="E16" s="31">
        <v>14.44</v>
      </c>
      <c r="F16" s="31">
        <v>10.83</v>
      </c>
      <c r="G16" s="31">
        <v>5.59</v>
      </c>
      <c r="H16" s="32">
        <f t="shared" si="0"/>
        <v>97.97</v>
      </c>
      <c r="I16" s="33">
        <v>602101</v>
      </c>
      <c r="J16" s="40">
        <v>54.87</v>
      </c>
      <c r="K16" s="30">
        <v>12.48</v>
      </c>
      <c r="L16" s="31">
        <v>24.28</v>
      </c>
      <c r="M16" s="32">
        <f t="shared" si="1"/>
        <v>91.63</v>
      </c>
      <c r="N16" s="3"/>
      <c r="O16" s="3"/>
    </row>
    <row r="17" spans="1:15" ht="12.75">
      <c r="A17" s="120" t="s">
        <v>26</v>
      </c>
      <c r="B17" s="33">
        <v>912176</v>
      </c>
      <c r="C17" s="30">
        <v>65.65</v>
      </c>
      <c r="D17" s="30">
        <v>0</v>
      </c>
      <c r="E17" s="31">
        <v>16.28</v>
      </c>
      <c r="F17" s="31">
        <v>10.46</v>
      </c>
      <c r="G17" s="31">
        <v>5.79</v>
      </c>
      <c r="H17" s="32">
        <f t="shared" si="0"/>
        <v>98.18000000000002</v>
      </c>
      <c r="I17" s="33">
        <v>618824</v>
      </c>
      <c r="J17" s="40">
        <v>53.88</v>
      </c>
      <c r="K17" s="30">
        <v>14.01</v>
      </c>
      <c r="L17" s="31">
        <v>23.89</v>
      </c>
      <c r="M17" s="32">
        <f t="shared" si="1"/>
        <v>91.78</v>
      </c>
      <c r="N17" s="3"/>
      <c r="O17" s="3"/>
    </row>
    <row r="18" spans="1:15" ht="12.75">
      <c r="A18" s="120" t="s">
        <v>27</v>
      </c>
      <c r="B18" s="33">
        <v>941264</v>
      </c>
      <c r="C18" s="30">
        <v>66.01</v>
      </c>
      <c r="D18" s="30">
        <v>1.1</v>
      </c>
      <c r="E18" s="31">
        <v>16.41</v>
      </c>
      <c r="F18" s="31">
        <v>8.75</v>
      </c>
      <c r="G18" s="31">
        <v>5.54</v>
      </c>
      <c r="H18" s="32">
        <f t="shared" si="0"/>
        <v>97.81</v>
      </c>
      <c r="I18" s="33">
        <v>642564</v>
      </c>
      <c r="J18" s="40">
        <v>54.72</v>
      </c>
      <c r="K18" s="30">
        <v>14.31</v>
      </c>
      <c r="L18" s="31">
        <v>23.08</v>
      </c>
      <c r="M18" s="32">
        <f t="shared" si="1"/>
        <v>92.11</v>
      </c>
      <c r="N18" s="3"/>
      <c r="O18" s="3"/>
    </row>
    <row r="19" spans="1:15" ht="12.75">
      <c r="A19" s="120" t="s">
        <v>28</v>
      </c>
      <c r="B19" s="33">
        <v>941213</v>
      </c>
      <c r="C19" s="30">
        <v>67.18</v>
      </c>
      <c r="D19" s="30">
        <v>2.9</v>
      </c>
      <c r="E19" s="31">
        <v>15.92</v>
      </c>
      <c r="F19" s="31">
        <v>6.45</v>
      </c>
      <c r="G19" s="31">
        <v>5.23</v>
      </c>
      <c r="H19" s="32">
        <f t="shared" si="0"/>
        <v>97.68000000000002</v>
      </c>
      <c r="I19" s="33">
        <v>665209</v>
      </c>
      <c r="J19" s="40">
        <v>55.77</v>
      </c>
      <c r="K19" s="30">
        <v>14.99</v>
      </c>
      <c r="L19" s="31">
        <v>22.2</v>
      </c>
      <c r="M19" s="32">
        <f t="shared" si="1"/>
        <v>92.96000000000001</v>
      </c>
      <c r="N19" s="3"/>
      <c r="O19" s="3"/>
    </row>
    <row r="20" spans="1:15" ht="12.75">
      <c r="A20" s="120" t="s">
        <v>29</v>
      </c>
      <c r="B20" s="33">
        <v>912621</v>
      </c>
      <c r="C20" s="30">
        <v>68.16</v>
      </c>
      <c r="D20" s="30">
        <v>5.2</v>
      </c>
      <c r="E20" s="31">
        <v>14.84</v>
      </c>
      <c r="F20" s="31">
        <v>4.65</v>
      </c>
      <c r="G20" s="31">
        <v>5.01</v>
      </c>
      <c r="H20" s="32">
        <f t="shared" si="0"/>
        <v>97.86000000000001</v>
      </c>
      <c r="I20" s="33">
        <v>699767</v>
      </c>
      <c r="J20" s="40">
        <v>57.81</v>
      </c>
      <c r="K20" s="30">
        <v>13.97</v>
      </c>
      <c r="L20" s="31">
        <v>21.69</v>
      </c>
      <c r="M20" s="32">
        <f t="shared" si="1"/>
        <v>93.47</v>
      </c>
      <c r="N20" s="3"/>
      <c r="O20" s="3"/>
    </row>
    <row r="21" spans="1:15" ht="12.75">
      <c r="A21" s="120" t="s">
        <v>30</v>
      </c>
      <c r="B21" s="33">
        <v>868499</v>
      </c>
      <c r="C21" s="30">
        <v>69.63</v>
      </c>
      <c r="D21" s="30">
        <v>6.94</v>
      </c>
      <c r="E21" s="31">
        <v>13.08</v>
      </c>
      <c r="F21" s="31">
        <v>3.63</v>
      </c>
      <c r="G21" s="31">
        <v>4.57</v>
      </c>
      <c r="H21" s="32">
        <f t="shared" si="0"/>
        <v>97.85</v>
      </c>
      <c r="I21" s="33">
        <v>712400</v>
      </c>
      <c r="J21" s="40">
        <v>59.79</v>
      </c>
      <c r="K21" s="30">
        <v>12.59</v>
      </c>
      <c r="L21" s="31">
        <v>21.89</v>
      </c>
      <c r="M21" s="32">
        <f t="shared" si="1"/>
        <v>94.27</v>
      </c>
      <c r="N21" s="3"/>
      <c r="O21" s="3"/>
    </row>
    <row r="22" spans="1:15" ht="12.75">
      <c r="A22" s="120" t="s">
        <v>31</v>
      </c>
      <c r="B22" s="33">
        <v>825628</v>
      </c>
      <c r="C22" s="30">
        <v>72.64</v>
      </c>
      <c r="D22" s="30">
        <v>7.87</v>
      </c>
      <c r="E22" s="31">
        <v>11.33</v>
      </c>
      <c r="F22" s="31">
        <v>3.01</v>
      </c>
      <c r="G22" s="31">
        <v>3.61</v>
      </c>
      <c r="H22" s="32">
        <f t="shared" si="0"/>
        <v>98.46000000000001</v>
      </c>
      <c r="I22" s="33">
        <v>704635</v>
      </c>
      <c r="J22" s="40">
        <v>62.54</v>
      </c>
      <c r="K22" s="30">
        <v>10.51</v>
      </c>
      <c r="L22" s="31">
        <v>22.29</v>
      </c>
      <c r="M22" s="32">
        <f t="shared" si="1"/>
        <v>95.34</v>
      </c>
      <c r="N22" s="3"/>
      <c r="O22" s="3"/>
    </row>
    <row r="23" spans="1:15" ht="12.75">
      <c r="A23" s="120" t="s">
        <v>32</v>
      </c>
      <c r="B23" s="33">
        <v>812204</v>
      </c>
      <c r="C23" s="30">
        <v>73.9</v>
      </c>
      <c r="D23" s="30">
        <v>8.42</v>
      </c>
      <c r="E23" s="31">
        <v>11</v>
      </c>
      <c r="F23" s="31">
        <v>2.19</v>
      </c>
      <c r="G23" s="31">
        <v>2.96</v>
      </c>
      <c r="H23" s="32">
        <f t="shared" si="0"/>
        <v>98.47</v>
      </c>
      <c r="I23" s="33">
        <v>671163</v>
      </c>
      <c r="J23" s="40">
        <v>63.96</v>
      </c>
      <c r="K23" s="30">
        <v>9.56</v>
      </c>
      <c r="L23" s="31">
        <v>22.62</v>
      </c>
      <c r="M23" s="32">
        <f t="shared" si="1"/>
        <v>96.14</v>
      </c>
      <c r="N23" s="3"/>
      <c r="O23" s="3"/>
    </row>
    <row r="24" spans="1:15" ht="12.75">
      <c r="A24" s="120" t="s">
        <v>33</v>
      </c>
      <c r="B24" s="33">
        <v>809326</v>
      </c>
      <c r="C24" s="30">
        <v>76.29</v>
      </c>
      <c r="D24" s="30">
        <v>7.98</v>
      </c>
      <c r="E24" s="31">
        <v>10.26</v>
      </c>
      <c r="F24" s="31">
        <v>2.19</v>
      </c>
      <c r="G24" s="31">
        <v>1.79</v>
      </c>
      <c r="H24" s="32">
        <f t="shared" si="0"/>
        <v>98.51000000000002</v>
      </c>
      <c r="I24" s="33">
        <v>650894</v>
      </c>
      <c r="J24" s="40">
        <v>64.78</v>
      </c>
      <c r="K24" s="30">
        <v>9.04</v>
      </c>
      <c r="L24" s="31">
        <v>22.43</v>
      </c>
      <c r="M24" s="32">
        <f t="shared" si="1"/>
        <v>96.25</v>
      </c>
      <c r="N24" s="3"/>
      <c r="O24" s="3"/>
    </row>
    <row r="25" spans="1:15" ht="12.75">
      <c r="A25" s="120" t="s">
        <v>34</v>
      </c>
      <c r="B25" s="33">
        <v>818699</v>
      </c>
      <c r="C25" s="30">
        <v>77.2</v>
      </c>
      <c r="D25" s="30">
        <v>8.05</v>
      </c>
      <c r="E25" s="31">
        <v>10.34</v>
      </c>
      <c r="F25" s="31">
        <v>1.27</v>
      </c>
      <c r="G25" s="31">
        <v>1.18</v>
      </c>
      <c r="H25" s="32">
        <f t="shared" si="0"/>
        <v>98.04</v>
      </c>
      <c r="I25" s="33">
        <v>649433</v>
      </c>
      <c r="J25" s="40">
        <v>64.41</v>
      </c>
      <c r="K25" s="30">
        <v>9.16</v>
      </c>
      <c r="L25" s="31">
        <v>22.16</v>
      </c>
      <c r="M25" s="32">
        <f t="shared" si="1"/>
        <v>95.72999999999999</v>
      </c>
      <c r="N25" s="3"/>
      <c r="O25" s="3"/>
    </row>
    <row r="26" spans="1:15" ht="12.75">
      <c r="A26" s="120" t="s">
        <v>35</v>
      </c>
      <c r="B26" s="33">
        <v>849220</v>
      </c>
      <c r="C26" s="30">
        <v>77.96</v>
      </c>
      <c r="D26" s="30">
        <v>7.74</v>
      </c>
      <c r="E26" s="31">
        <v>10.6</v>
      </c>
      <c r="F26" s="31">
        <v>0.85</v>
      </c>
      <c r="G26" s="31">
        <v>0.55</v>
      </c>
      <c r="H26" s="32">
        <f t="shared" si="0"/>
        <v>97.69999999999997</v>
      </c>
      <c r="I26" s="33">
        <v>656230</v>
      </c>
      <c r="J26" s="40">
        <v>63.1</v>
      </c>
      <c r="K26" s="30">
        <v>9.79</v>
      </c>
      <c r="L26" s="31">
        <v>22.1</v>
      </c>
      <c r="M26" s="32">
        <f t="shared" si="1"/>
        <v>94.99000000000001</v>
      </c>
      <c r="N26" s="3"/>
      <c r="O26" s="3"/>
    </row>
    <row r="27" spans="1:15" ht="12.75">
      <c r="A27" s="120" t="s">
        <v>36</v>
      </c>
      <c r="B27" s="33">
        <v>868201</v>
      </c>
      <c r="C27" s="30">
        <v>77</v>
      </c>
      <c r="D27" s="30">
        <v>7.61</v>
      </c>
      <c r="E27" s="31">
        <v>11.49</v>
      </c>
      <c r="F27" s="31">
        <v>0.62</v>
      </c>
      <c r="G27" s="31">
        <v>0.51</v>
      </c>
      <c r="H27" s="32">
        <f t="shared" si="0"/>
        <v>97.23</v>
      </c>
      <c r="I27" s="33">
        <v>665735</v>
      </c>
      <c r="J27" s="40">
        <v>61.82</v>
      </c>
      <c r="K27" s="30">
        <v>10.38</v>
      </c>
      <c r="L27" s="31">
        <v>21.9</v>
      </c>
      <c r="M27" s="32">
        <f t="shared" si="1"/>
        <v>94.1</v>
      </c>
      <c r="N27" s="3"/>
      <c r="O27" s="3"/>
    </row>
    <row r="28" spans="1:15" ht="12.75">
      <c r="A28" s="120" t="s">
        <v>37</v>
      </c>
      <c r="B28" s="33">
        <v>869079</v>
      </c>
      <c r="C28" s="30">
        <v>77.4</v>
      </c>
      <c r="D28" s="30">
        <v>7.62</v>
      </c>
      <c r="E28" s="31">
        <v>11.22</v>
      </c>
      <c r="F28" s="31">
        <v>0.49</v>
      </c>
      <c r="G28" s="31">
        <v>0.51</v>
      </c>
      <c r="H28" s="32">
        <f t="shared" si="0"/>
        <v>97.24000000000001</v>
      </c>
      <c r="I28" s="33">
        <v>691308</v>
      </c>
      <c r="J28" s="40">
        <v>61.79</v>
      </c>
      <c r="K28" s="30">
        <v>10.22</v>
      </c>
      <c r="L28" s="31">
        <v>21.7</v>
      </c>
      <c r="M28" s="32">
        <f t="shared" si="1"/>
        <v>93.71000000000001</v>
      </c>
      <c r="N28" s="3"/>
      <c r="O28" s="3"/>
    </row>
    <row r="29" spans="1:15" ht="12.75">
      <c r="A29" s="120" t="s">
        <v>38</v>
      </c>
      <c r="B29" s="33">
        <v>834798</v>
      </c>
      <c r="C29" s="30">
        <v>77.42</v>
      </c>
      <c r="D29" s="30">
        <v>7.8</v>
      </c>
      <c r="E29" s="31">
        <v>10.86</v>
      </c>
      <c r="F29" s="31">
        <v>0.43</v>
      </c>
      <c r="G29" s="31">
        <v>0.49</v>
      </c>
      <c r="H29" s="32">
        <f t="shared" si="0"/>
        <v>97</v>
      </c>
      <c r="I29" s="33">
        <v>705980</v>
      </c>
      <c r="J29" s="40">
        <v>60.39</v>
      </c>
      <c r="K29" s="30">
        <v>10.22</v>
      </c>
      <c r="L29" s="31">
        <v>21.64</v>
      </c>
      <c r="M29" s="32">
        <f t="shared" si="1"/>
        <v>92.25</v>
      </c>
      <c r="N29" s="3"/>
      <c r="O29" s="3"/>
    </row>
    <row r="30" spans="1:15" ht="12.75">
      <c r="A30" s="120" t="s">
        <v>39</v>
      </c>
      <c r="B30" s="33">
        <v>817734</v>
      </c>
      <c r="C30" s="30">
        <v>80.57</v>
      </c>
      <c r="D30" s="30">
        <v>6.07</v>
      </c>
      <c r="E30" s="31">
        <v>9.77</v>
      </c>
      <c r="F30" s="31">
        <v>0.38</v>
      </c>
      <c r="G30" s="31">
        <v>0.48</v>
      </c>
      <c r="H30" s="32">
        <f t="shared" si="0"/>
        <v>97.26999999999998</v>
      </c>
      <c r="I30" s="33">
        <v>707710</v>
      </c>
      <c r="J30" s="40">
        <v>59.97</v>
      </c>
      <c r="K30" s="30">
        <v>9.76</v>
      </c>
      <c r="L30" s="31">
        <v>22.06</v>
      </c>
      <c r="M30" s="32">
        <f t="shared" si="1"/>
        <v>91.79</v>
      </c>
      <c r="N30" s="3"/>
      <c r="O30" s="3"/>
    </row>
    <row r="31" spans="1:15" ht="12.75">
      <c r="A31" s="120" t="s">
        <v>40</v>
      </c>
      <c r="B31" s="33">
        <v>793216</v>
      </c>
      <c r="C31" s="30">
        <v>89.23</v>
      </c>
      <c r="D31" s="30">
        <v>2.81</v>
      </c>
      <c r="E31" s="31">
        <v>5.45</v>
      </c>
      <c r="F31" s="31">
        <v>0.19</v>
      </c>
      <c r="G31" s="31">
        <v>0.32</v>
      </c>
      <c r="H31" s="32">
        <f t="shared" si="0"/>
        <v>98</v>
      </c>
      <c r="I31" s="33">
        <v>685208</v>
      </c>
      <c r="J31" s="40">
        <v>60.48</v>
      </c>
      <c r="K31" s="30">
        <v>8.57</v>
      </c>
      <c r="L31" s="31">
        <v>22.56</v>
      </c>
      <c r="M31" s="32">
        <f t="shared" si="1"/>
        <v>91.61</v>
      </c>
      <c r="N31" s="3"/>
      <c r="O31" s="3"/>
    </row>
    <row r="32" spans="1:15" ht="12.75">
      <c r="A32" s="120" t="s">
        <v>45</v>
      </c>
      <c r="B32" s="33">
        <v>788073</v>
      </c>
      <c r="C32" s="30">
        <v>90.72</v>
      </c>
      <c r="D32" s="30">
        <v>1.94</v>
      </c>
      <c r="E32" s="31">
        <v>5.18</v>
      </c>
      <c r="F32" s="31">
        <v>0.09</v>
      </c>
      <c r="G32" s="31">
        <v>0.19</v>
      </c>
      <c r="H32" s="32">
        <f t="shared" si="0"/>
        <v>98.12</v>
      </c>
      <c r="I32" s="33">
        <v>682879</v>
      </c>
      <c r="J32" s="40">
        <v>60.93</v>
      </c>
      <c r="K32" s="30">
        <v>8.02</v>
      </c>
      <c r="L32" s="31">
        <v>22.84</v>
      </c>
      <c r="M32" s="32">
        <f>SUM(J32:L32)</f>
        <v>91.79</v>
      </c>
      <c r="N32" s="3"/>
      <c r="O32" s="3"/>
    </row>
    <row r="33" spans="1:15" ht="12.75">
      <c r="A33" s="121" t="s">
        <v>72</v>
      </c>
      <c r="B33" s="35">
        <v>780693</v>
      </c>
      <c r="C33" s="42">
        <v>91.72</v>
      </c>
      <c r="D33" s="42">
        <v>1.22</v>
      </c>
      <c r="E33" s="43">
        <v>4.95</v>
      </c>
      <c r="F33" s="43">
        <v>0.03</v>
      </c>
      <c r="G33" s="43">
        <v>0.11</v>
      </c>
      <c r="H33" s="44">
        <f>SUM(C33:G33)</f>
        <v>98.03</v>
      </c>
      <c r="I33" s="35">
        <v>697347</v>
      </c>
      <c r="J33" s="41">
        <v>61.26</v>
      </c>
      <c r="K33" s="42">
        <v>6.85</v>
      </c>
      <c r="L33" s="43">
        <v>22.93</v>
      </c>
      <c r="M33" s="44">
        <f>SUM(J33:L33)</f>
        <v>91.03999999999999</v>
      </c>
      <c r="N33" s="3"/>
      <c r="O33" s="3"/>
    </row>
    <row r="34" spans="1:15" ht="12.75">
      <c r="A34" s="121" t="s">
        <v>106</v>
      </c>
      <c r="B34" s="35">
        <v>781759</v>
      </c>
      <c r="C34" s="42">
        <v>92.42</v>
      </c>
      <c r="D34" s="42">
        <v>1.02</v>
      </c>
      <c r="E34" s="43">
        <v>4.52</v>
      </c>
      <c r="F34" s="43">
        <v>0.02</v>
      </c>
      <c r="G34" s="43">
        <v>0.09</v>
      </c>
      <c r="H34" s="44">
        <f>SUM(C34:G34)</f>
        <v>98.07</v>
      </c>
      <c r="I34" s="35">
        <v>705873</v>
      </c>
      <c r="J34" s="41">
        <v>60.61</v>
      </c>
      <c r="K34" s="42">
        <v>6.72</v>
      </c>
      <c r="L34" s="43">
        <v>23.59</v>
      </c>
      <c r="M34" s="44">
        <f>SUM(J34:L34)</f>
        <v>90.92</v>
      </c>
      <c r="N34" s="3"/>
      <c r="O34" s="3"/>
    </row>
    <row r="35" spans="1:15" ht="14.25">
      <c r="A35" s="15"/>
      <c r="B35" s="16"/>
      <c r="C35" s="13"/>
      <c r="D35" s="13"/>
      <c r="E35" s="14"/>
      <c r="F35" s="14"/>
      <c r="G35" s="14"/>
      <c r="H35" s="14"/>
      <c r="I35" s="16"/>
      <c r="J35" s="13"/>
      <c r="K35" s="13"/>
      <c r="L35" s="14"/>
      <c r="M35" s="14"/>
      <c r="N35" s="3"/>
      <c r="O35" s="3"/>
    </row>
    <row r="36" spans="1:15" ht="12.75">
      <c r="A36" s="17" t="s">
        <v>41</v>
      </c>
      <c r="B36" s="17"/>
      <c r="C36" s="17"/>
      <c r="D36" s="17"/>
      <c r="E36" s="18"/>
      <c r="F36" s="1"/>
      <c r="G36" s="1"/>
      <c r="I36" s="2"/>
      <c r="J36" s="2"/>
      <c r="K36" s="2"/>
      <c r="L36" s="2"/>
      <c r="M36" s="3"/>
      <c r="N36" s="3"/>
      <c r="O36" s="3"/>
    </row>
    <row r="37" spans="1:15" ht="12.75">
      <c r="A37" s="19" t="s">
        <v>42</v>
      </c>
      <c r="B37" s="19"/>
      <c r="C37" s="19"/>
      <c r="D37" s="19"/>
      <c r="E37" s="19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19"/>
      <c r="B38" s="19"/>
      <c r="C38" s="19"/>
      <c r="D38" s="19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6:15" ht="12.75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22"/>
      <c r="B40" s="27" t="s">
        <v>7</v>
      </c>
      <c r="C40" s="27" t="s">
        <v>7</v>
      </c>
      <c r="D40" s="27" t="s">
        <v>7</v>
      </c>
      <c r="E40" s="27" t="s">
        <v>7</v>
      </c>
      <c r="F40" s="28" t="s">
        <v>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23"/>
      <c r="B41" s="29" t="s">
        <v>8</v>
      </c>
      <c r="C41" s="29" t="s">
        <v>9</v>
      </c>
      <c r="D41" s="29" t="s">
        <v>10</v>
      </c>
      <c r="E41" s="29" t="s">
        <v>43</v>
      </c>
      <c r="F41" s="29" t="s">
        <v>12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24" t="s">
        <v>46</v>
      </c>
      <c r="B42" s="53">
        <v>68.24</v>
      </c>
      <c r="C42" s="54">
        <v>0</v>
      </c>
      <c r="D42" s="55">
        <v>6.33</v>
      </c>
      <c r="E42" s="56">
        <v>12.97</v>
      </c>
      <c r="F42" s="57">
        <v>10.16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25" t="s">
        <v>47</v>
      </c>
      <c r="B43" s="58">
        <v>67.83</v>
      </c>
      <c r="C43" s="59">
        <v>0</v>
      </c>
      <c r="D43" s="60">
        <v>6.45</v>
      </c>
      <c r="E43" s="61">
        <v>13.09</v>
      </c>
      <c r="F43" s="62">
        <v>10.92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25" t="s">
        <v>48</v>
      </c>
      <c r="B44" s="58">
        <v>67.97</v>
      </c>
      <c r="C44" s="59">
        <v>0</v>
      </c>
      <c r="D44" s="60">
        <v>7.04</v>
      </c>
      <c r="E44" s="61">
        <v>12.67</v>
      </c>
      <c r="F44" s="62">
        <v>11.19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25" t="s">
        <v>49</v>
      </c>
      <c r="B45" s="58">
        <v>67.53</v>
      </c>
      <c r="C45" s="59">
        <v>0</v>
      </c>
      <c r="D45" s="60">
        <v>7.59</v>
      </c>
      <c r="E45" s="61">
        <v>12.22</v>
      </c>
      <c r="F45" s="62">
        <v>10.91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25" t="s">
        <v>50</v>
      </c>
      <c r="B46" s="58">
        <v>68.7</v>
      </c>
      <c r="C46" s="59">
        <v>0</v>
      </c>
      <c r="D46" s="60">
        <v>7.75</v>
      </c>
      <c r="E46" s="61">
        <v>12.35</v>
      </c>
      <c r="F46" s="62">
        <v>11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25" t="s">
        <v>51</v>
      </c>
      <c r="B47" s="58">
        <v>69.94</v>
      </c>
      <c r="C47" s="59">
        <v>0</v>
      </c>
      <c r="D47" s="60">
        <v>10.65</v>
      </c>
      <c r="E47" s="61">
        <v>10.93</v>
      </c>
      <c r="F47" s="62">
        <v>7.51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25" t="s">
        <v>52</v>
      </c>
      <c r="B48" s="58">
        <v>67.56</v>
      </c>
      <c r="C48" s="59">
        <v>0</v>
      </c>
      <c r="D48" s="60">
        <v>12.07</v>
      </c>
      <c r="E48" s="61">
        <v>11.9</v>
      </c>
      <c r="F48" s="62">
        <v>7.04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5" t="s">
        <v>53</v>
      </c>
      <c r="B49" s="58">
        <v>65.87</v>
      </c>
      <c r="C49" s="59">
        <v>0</v>
      </c>
      <c r="D49" s="60">
        <v>13.39</v>
      </c>
      <c r="E49" s="61">
        <v>11.95</v>
      </c>
      <c r="F49" s="62">
        <v>7.81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25" t="s">
        <v>54</v>
      </c>
      <c r="B50" s="58">
        <v>66.68</v>
      </c>
      <c r="C50" s="59">
        <v>0</v>
      </c>
      <c r="D50" s="60">
        <v>14.56</v>
      </c>
      <c r="E50" s="61">
        <v>11.04</v>
      </c>
      <c r="F50" s="62">
        <v>6.59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25" t="s">
        <v>55</v>
      </c>
      <c r="B51" s="58">
        <v>67.11</v>
      </c>
      <c r="C51" s="59">
        <v>0</v>
      </c>
      <c r="D51" s="60">
        <v>14.44</v>
      </c>
      <c r="E51" s="61">
        <v>10.83</v>
      </c>
      <c r="F51" s="62">
        <v>5.59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25" t="s">
        <v>56</v>
      </c>
      <c r="B52" s="58">
        <v>65.65</v>
      </c>
      <c r="C52" s="59">
        <v>0</v>
      </c>
      <c r="D52" s="60">
        <v>16.28</v>
      </c>
      <c r="E52" s="61">
        <v>10.46</v>
      </c>
      <c r="F52" s="62">
        <v>5.79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25" t="s">
        <v>57</v>
      </c>
      <c r="B53" s="58">
        <v>66.01</v>
      </c>
      <c r="C53" s="59">
        <v>1.1</v>
      </c>
      <c r="D53" s="60">
        <v>16.41</v>
      </c>
      <c r="E53" s="61">
        <v>8.75</v>
      </c>
      <c r="F53" s="62">
        <v>5.54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25" t="s">
        <v>58</v>
      </c>
      <c r="B54" s="58">
        <v>67.18</v>
      </c>
      <c r="C54" s="59">
        <v>2.9</v>
      </c>
      <c r="D54" s="60">
        <v>15.92</v>
      </c>
      <c r="E54" s="61">
        <v>6.45</v>
      </c>
      <c r="F54" s="62">
        <v>5.23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25" t="s">
        <v>59</v>
      </c>
      <c r="B55" s="58">
        <v>68.16</v>
      </c>
      <c r="C55" s="59">
        <v>5.2</v>
      </c>
      <c r="D55" s="60">
        <v>14.84</v>
      </c>
      <c r="E55" s="61">
        <v>4.65</v>
      </c>
      <c r="F55" s="62">
        <v>5.01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5" t="s">
        <v>60</v>
      </c>
      <c r="B56" s="58">
        <v>69.63</v>
      </c>
      <c r="C56" s="59">
        <v>6.94</v>
      </c>
      <c r="D56" s="60">
        <v>13.08</v>
      </c>
      <c r="E56" s="61">
        <v>3.63</v>
      </c>
      <c r="F56" s="62">
        <v>4.57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25" t="s">
        <v>61</v>
      </c>
      <c r="B57" s="63">
        <v>72.64</v>
      </c>
      <c r="C57" s="64">
        <v>7.87</v>
      </c>
      <c r="D57" s="65">
        <v>11.33</v>
      </c>
      <c r="E57" s="66">
        <v>3.01</v>
      </c>
      <c r="F57" s="67">
        <v>3.61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25" t="s">
        <v>62</v>
      </c>
      <c r="B58" s="63">
        <v>73.9</v>
      </c>
      <c r="C58" s="64">
        <v>8.42</v>
      </c>
      <c r="D58" s="65">
        <v>11</v>
      </c>
      <c r="E58" s="66">
        <v>2.19</v>
      </c>
      <c r="F58" s="67">
        <v>2.96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25" t="s">
        <v>63</v>
      </c>
      <c r="B59" s="63">
        <v>76.29</v>
      </c>
      <c r="C59" s="64">
        <v>7.98</v>
      </c>
      <c r="D59" s="65">
        <v>10.26</v>
      </c>
      <c r="E59" s="66">
        <v>2.19</v>
      </c>
      <c r="F59" s="67">
        <v>1.79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25" t="s">
        <v>64</v>
      </c>
      <c r="B60" s="63">
        <v>77.2</v>
      </c>
      <c r="C60" s="64">
        <v>8.05</v>
      </c>
      <c r="D60" s="65">
        <v>10.34</v>
      </c>
      <c r="E60" s="66">
        <v>1.27</v>
      </c>
      <c r="F60" s="67">
        <v>1.18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25" t="s">
        <v>65</v>
      </c>
      <c r="B61" s="63">
        <v>77.96</v>
      </c>
      <c r="C61" s="64">
        <v>7.74</v>
      </c>
      <c r="D61" s="65">
        <v>10.6</v>
      </c>
      <c r="E61" s="66">
        <v>0.85</v>
      </c>
      <c r="F61" s="67">
        <v>0.55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25" t="s">
        <v>66</v>
      </c>
      <c r="B62" s="63">
        <v>77</v>
      </c>
      <c r="C62" s="64">
        <v>7.61</v>
      </c>
      <c r="D62" s="65">
        <v>11.49</v>
      </c>
      <c r="E62" s="66">
        <v>0.62</v>
      </c>
      <c r="F62" s="67">
        <v>0.51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25" t="s">
        <v>67</v>
      </c>
      <c r="B63" s="63">
        <v>77.4</v>
      </c>
      <c r="C63" s="64">
        <v>7.62</v>
      </c>
      <c r="D63" s="65">
        <v>11.22</v>
      </c>
      <c r="E63" s="66">
        <v>0.49</v>
      </c>
      <c r="F63" s="67">
        <v>0.51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25" t="s">
        <v>68</v>
      </c>
      <c r="B64" s="63">
        <v>77.42</v>
      </c>
      <c r="C64" s="64">
        <v>7.8</v>
      </c>
      <c r="D64" s="65">
        <v>10.86</v>
      </c>
      <c r="E64" s="66">
        <v>0.43</v>
      </c>
      <c r="F64" s="67">
        <v>0.49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25" t="s">
        <v>69</v>
      </c>
      <c r="B65" s="63">
        <v>80.57</v>
      </c>
      <c r="C65" s="64">
        <v>6.07</v>
      </c>
      <c r="D65" s="65">
        <v>9.77</v>
      </c>
      <c r="E65" s="66">
        <v>0.38</v>
      </c>
      <c r="F65" s="67">
        <v>0.48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25" t="s">
        <v>70</v>
      </c>
      <c r="B66" s="63">
        <v>89.23</v>
      </c>
      <c r="C66" s="64">
        <v>2.81</v>
      </c>
      <c r="D66" s="65">
        <v>5.45</v>
      </c>
      <c r="E66" s="66">
        <v>0.19</v>
      </c>
      <c r="F66" s="67">
        <v>0.32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25" t="s">
        <v>71</v>
      </c>
      <c r="B67" s="63">
        <v>90.72</v>
      </c>
      <c r="C67" s="64">
        <v>1.94</v>
      </c>
      <c r="D67" s="65">
        <v>5.18</v>
      </c>
      <c r="E67" s="66">
        <v>0.09</v>
      </c>
      <c r="F67" s="67">
        <v>0.19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26" t="s">
        <v>73</v>
      </c>
      <c r="B68" s="50">
        <v>91.72</v>
      </c>
      <c r="C68" s="48">
        <v>1.22</v>
      </c>
      <c r="D68" s="51">
        <v>4.95</v>
      </c>
      <c r="E68" s="49">
        <v>0.03</v>
      </c>
      <c r="F68" s="52">
        <v>0.11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26" t="s">
        <v>107</v>
      </c>
      <c r="B69" s="169">
        <v>92.42</v>
      </c>
      <c r="C69" s="167">
        <v>1.02</v>
      </c>
      <c r="D69" s="170">
        <v>4.52</v>
      </c>
      <c r="E69" s="168">
        <v>0.02</v>
      </c>
      <c r="F69" s="171">
        <v>0.09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22"/>
      <c r="B71" s="27" t="s">
        <v>7</v>
      </c>
      <c r="C71" s="27" t="s">
        <v>7</v>
      </c>
      <c r="D71" s="28" t="s">
        <v>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23"/>
      <c r="B72" s="29" t="s">
        <v>14</v>
      </c>
      <c r="C72" s="29" t="s">
        <v>44</v>
      </c>
      <c r="D72" s="29" t="s">
        <v>15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24" t="s">
        <v>46</v>
      </c>
      <c r="B73" s="46">
        <v>51.27</v>
      </c>
      <c r="C73" s="46">
        <v>7.24</v>
      </c>
      <c r="D73" s="21">
        <v>20.78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25" t="s">
        <v>47</v>
      </c>
      <c r="B74" s="47">
        <v>53.64</v>
      </c>
      <c r="C74" s="47">
        <v>7.31</v>
      </c>
      <c r="D74" s="4">
        <v>23.17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25" t="s">
        <v>48</v>
      </c>
      <c r="B75" s="47">
        <v>55.73</v>
      </c>
      <c r="C75" s="47">
        <v>7.49</v>
      </c>
      <c r="D75" s="4">
        <v>22.93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25" t="s">
        <v>49</v>
      </c>
      <c r="B76" s="47">
        <v>55.78</v>
      </c>
      <c r="C76" s="47">
        <v>7.62</v>
      </c>
      <c r="D76" s="4">
        <v>23.22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25" t="s">
        <v>50</v>
      </c>
      <c r="B77" s="47">
        <v>57.74</v>
      </c>
      <c r="C77" s="47">
        <v>8.06</v>
      </c>
      <c r="D77" s="4">
        <v>24.12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25" t="s">
        <v>51</v>
      </c>
      <c r="B78" s="47">
        <v>56.67</v>
      </c>
      <c r="C78" s="47">
        <v>9.08</v>
      </c>
      <c r="D78" s="4">
        <v>24.57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25" t="s">
        <v>52</v>
      </c>
      <c r="B79" s="47">
        <v>55.26</v>
      </c>
      <c r="C79" s="47">
        <v>9.63</v>
      </c>
      <c r="D79" s="4">
        <v>24.46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25" t="s">
        <v>53</v>
      </c>
      <c r="B80" s="47">
        <v>53.52</v>
      </c>
      <c r="C80" s="47">
        <v>12.57</v>
      </c>
      <c r="D80" s="4">
        <v>24.16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25" t="s">
        <v>54</v>
      </c>
      <c r="B81" s="47">
        <v>53.21</v>
      </c>
      <c r="C81" s="47">
        <v>12.43</v>
      </c>
      <c r="D81" s="4">
        <v>24.3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25" t="s">
        <v>55</v>
      </c>
      <c r="B82" s="47">
        <v>54.87</v>
      </c>
      <c r="C82" s="47">
        <v>12.48</v>
      </c>
      <c r="D82" s="4">
        <v>24.28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25" t="s">
        <v>56</v>
      </c>
      <c r="B83" s="47">
        <v>53.88</v>
      </c>
      <c r="C83" s="47">
        <v>14.01</v>
      </c>
      <c r="D83" s="4">
        <v>23.89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25" t="s">
        <v>57</v>
      </c>
      <c r="B84" s="47">
        <v>54.72</v>
      </c>
      <c r="C84" s="47">
        <v>14.31</v>
      </c>
      <c r="D84" s="4">
        <v>23.08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25" t="s">
        <v>58</v>
      </c>
      <c r="B85" s="47">
        <v>55.77</v>
      </c>
      <c r="C85" s="47">
        <v>14.99</v>
      </c>
      <c r="D85" s="4">
        <v>22.2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25" t="s">
        <v>59</v>
      </c>
      <c r="B86" s="47">
        <v>57.81</v>
      </c>
      <c r="C86" s="47">
        <v>13.97</v>
      </c>
      <c r="D86" s="4">
        <v>21.69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25" t="s">
        <v>60</v>
      </c>
      <c r="B87" s="45">
        <v>59.79</v>
      </c>
      <c r="C87" s="45">
        <v>12.59</v>
      </c>
      <c r="D87" s="8">
        <v>21.89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25" t="s">
        <v>61</v>
      </c>
      <c r="B88" s="45">
        <v>62.54</v>
      </c>
      <c r="C88" s="45">
        <v>10.51</v>
      </c>
      <c r="D88" s="8">
        <v>22.29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25" t="s">
        <v>62</v>
      </c>
      <c r="B89" s="45">
        <v>63.96</v>
      </c>
      <c r="C89" s="45">
        <v>9.56</v>
      </c>
      <c r="D89" s="8">
        <v>22.62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25" t="s">
        <v>63</v>
      </c>
      <c r="B90" s="45">
        <v>64.78</v>
      </c>
      <c r="C90" s="45">
        <v>9.04</v>
      </c>
      <c r="D90" s="8">
        <v>22.43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25" t="s">
        <v>64</v>
      </c>
      <c r="B91" s="45">
        <v>64.41</v>
      </c>
      <c r="C91" s="45">
        <v>9.16</v>
      </c>
      <c r="D91" s="8">
        <v>22.16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25" t="s">
        <v>65</v>
      </c>
      <c r="B92" s="45">
        <v>63.1</v>
      </c>
      <c r="C92" s="45">
        <v>9.79</v>
      </c>
      <c r="D92" s="8">
        <v>22.1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25" t="s">
        <v>66</v>
      </c>
      <c r="B93" s="45">
        <v>61.82</v>
      </c>
      <c r="C93" s="45">
        <v>10.38</v>
      </c>
      <c r="D93" s="8">
        <v>21.9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25" t="s">
        <v>67</v>
      </c>
      <c r="B94" s="45">
        <v>61.79</v>
      </c>
      <c r="C94" s="45">
        <v>10.22</v>
      </c>
      <c r="D94" s="8">
        <v>21.7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25" t="s">
        <v>68</v>
      </c>
      <c r="B95" s="45">
        <v>60.39</v>
      </c>
      <c r="C95" s="45">
        <v>10.22</v>
      </c>
      <c r="D95" s="8">
        <v>21.64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25" t="s">
        <v>69</v>
      </c>
      <c r="B96" s="45">
        <v>59.97</v>
      </c>
      <c r="C96" s="45">
        <v>9.76</v>
      </c>
      <c r="D96" s="8">
        <v>22.06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25" t="s">
        <v>70</v>
      </c>
      <c r="B97" s="45">
        <v>60.48</v>
      </c>
      <c r="C97" s="45">
        <v>8.57</v>
      </c>
      <c r="D97" s="8">
        <v>22.56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25" t="s">
        <v>71</v>
      </c>
      <c r="B98" s="45">
        <v>60.93</v>
      </c>
      <c r="C98" s="45">
        <v>8.02</v>
      </c>
      <c r="D98" s="8">
        <v>22.84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26" t="s">
        <v>73</v>
      </c>
      <c r="B99" s="68">
        <v>61.26</v>
      </c>
      <c r="C99" s="68">
        <v>6.85</v>
      </c>
      <c r="D99" s="49">
        <v>22.93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4" ht="12.75">
      <c r="A100" s="26" t="s">
        <v>107</v>
      </c>
      <c r="B100" s="169">
        <v>60.61</v>
      </c>
      <c r="C100" s="167">
        <v>6.72</v>
      </c>
      <c r="D100" s="171">
        <v>23.59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selection activeCell="C3" sqref="C3"/>
    </sheetView>
  </sheetViews>
  <sheetFormatPr defaultColWidth="11.421875" defaultRowHeight="12.75"/>
  <cols>
    <col min="1" max="1" width="14.7109375" style="0" customWidth="1"/>
    <col min="2" max="15" width="8.7109375" style="0" customWidth="1"/>
  </cols>
  <sheetData>
    <row r="1" ht="18">
      <c r="A1" s="83" t="s">
        <v>105</v>
      </c>
    </row>
    <row r="2" ht="12.75">
      <c r="A2" s="73" t="s">
        <v>90</v>
      </c>
    </row>
    <row r="3" ht="12.75">
      <c r="A3" s="73"/>
    </row>
    <row r="4" spans="8:15" ht="15">
      <c r="H4" s="198" t="s">
        <v>82</v>
      </c>
      <c r="I4" s="199"/>
      <c r="J4" s="199"/>
      <c r="K4" s="200"/>
      <c r="L4" s="198" t="s">
        <v>83</v>
      </c>
      <c r="M4" s="199"/>
      <c r="N4" s="199"/>
      <c r="O4" s="200"/>
    </row>
    <row r="5" spans="1:15" ht="12.75">
      <c r="A5" s="74">
        <v>1990</v>
      </c>
      <c r="B5" s="75" t="s">
        <v>84</v>
      </c>
      <c r="C5" s="76" t="s">
        <v>10</v>
      </c>
      <c r="D5" s="76" t="s">
        <v>80</v>
      </c>
      <c r="E5" s="149" t="s">
        <v>77</v>
      </c>
      <c r="F5" s="150" t="s">
        <v>78</v>
      </c>
      <c r="G5" s="151" t="s">
        <v>79</v>
      </c>
      <c r="H5" s="152" t="s">
        <v>77</v>
      </c>
      <c r="I5" s="152" t="s">
        <v>78</v>
      </c>
      <c r="J5" s="152" t="s">
        <v>79</v>
      </c>
      <c r="K5" s="153"/>
      <c r="L5" s="154" t="s">
        <v>77</v>
      </c>
      <c r="M5" s="154" t="s">
        <v>78</v>
      </c>
      <c r="N5" s="154" t="s">
        <v>79</v>
      </c>
      <c r="O5" s="155"/>
    </row>
    <row r="6" spans="1:15" ht="12.75">
      <c r="A6" s="78" t="s">
        <v>75</v>
      </c>
      <c r="B6" s="69">
        <v>671163</v>
      </c>
      <c r="C6" s="70">
        <v>64503</v>
      </c>
      <c r="D6" s="70">
        <f>B6-C6</f>
        <v>606660</v>
      </c>
      <c r="E6" s="69" t="s">
        <v>2</v>
      </c>
      <c r="F6" s="70">
        <v>151847</v>
      </c>
      <c r="G6" s="72">
        <v>429306</v>
      </c>
      <c r="H6" s="156" t="s">
        <v>2</v>
      </c>
      <c r="I6" s="156">
        <f>100*F6/D6</f>
        <v>25.030000329673953</v>
      </c>
      <c r="J6" s="156">
        <f>100*G6/D6</f>
        <v>70.76550291761448</v>
      </c>
      <c r="K6" s="157">
        <f>SUM(H6:J6)</f>
        <v>95.79550324728844</v>
      </c>
      <c r="L6" s="158" t="s">
        <v>2</v>
      </c>
      <c r="M6" s="159">
        <f>100*F6/B6</f>
        <v>22.62445933402169</v>
      </c>
      <c r="N6" s="159">
        <f>100*G6/B6</f>
        <v>63.964491487164814</v>
      </c>
      <c r="O6" s="160">
        <f>SUM(L6:N6)</f>
        <v>86.5889508211865</v>
      </c>
    </row>
    <row r="7" spans="1:15" ht="12.75">
      <c r="A7" s="78" t="s">
        <v>76</v>
      </c>
      <c r="B7" s="69">
        <v>69840</v>
      </c>
      <c r="C7" s="70">
        <v>2072</v>
      </c>
      <c r="D7" s="70">
        <f>B7-C7</f>
        <v>67768</v>
      </c>
      <c r="E7" s="69" t="s">
        <v>2</v>
      </c>
      <c r="F7" s="70">
        <v>47071</v>
      </c>
      <c r="G7" s="72">
        <v>1429</v>
      </c>
      <c r="H7" s="156" t="s">
        <v>2</v>
      </c>
      <c r="I7" s="156">
        <f>100*F7/D7</f>
        <v>69.45903671349309</v>
      </c>
      <c r="J7" s="156">
        <f>100*G7/D7</f>
        <v>2.1086648565694723</v>
      </c>
      <c r="K7" s="157">
        <f>SUM(H7:J7)</f>
        <v>71.56770157006257</v>
      </c>
      <c r="L7" s="161" t="s">
        <v>2</v>
      </c>
      <c r="M7" s="156">
        <f>100*F7/B7</f>
        <v>67.3983390607102</v>
      </c>
      <c r="N7" s="156">
        <f>100*G7/B7</f>
        <v>2.0461053837342495</v>
      </c>
      <c r="O7" s="157">
        <f>SUM(L7:N7)</f>
        <v>69.44444444444444</v>
      </c>
    </row>
    <row r="8" spans="1:15" ht="12.75">
      <c r="A8" s="79" t="s">
        <v>81</v>
      </c>
      <c r="B8" s="80">
        <f>SUM(B6:B7)</f>
        <v>741003</v>
      </c>
      <c r="C8" s="81">
        <f>SUM(C6:C7)</f>
        <v>66575</v>
      </c>
      <c r="D8" s="81">
        <f>SUM(D6:D7)</f>
        <v>674428</v>
      </c>
      <c r="E8" s="80" t="s">
        <v>2</v>
      </c>
      <c r="F8" s="81">
        <f>SUM(F6:F7)</f>
        <v>198918</v>
      </c>
      <c r="G8" s="82">
        <f>SUM(G6:G7)</f>
        <v>430735</v>
      </c>
      <c r="H8" s="162" t="s">
        <v>2</v>
      </c>
      <c r="I8" s="162">
        <f>100*F8/D8</f>
        <v>29.49432704454738</v>
      </c>
      <c r="J8" s="162">
        <f>100*G8/D8</f>
        <v>63.866713718884746</v>
      </c>
      <c r="K8" s="163">
        <f>SUM(H8:J8)</f>
        <v>93.36104076343213</v>
      </c>
      <c r="L8" s="164" t="s">
        <v>2</v>
      </c>
      <c r="M8" s="162">
        <f>100*F8/B8</f>
        <v>26.844425731069915</v>
      </c>
      <c r="N8" s="162">
        <f>100*G8/B8</f>
        <v>58.12864455339587</v>
      </c>
      <c r="O8" s="163">
        <f>SUM(L8:N8)</f>
        <v>84.97307028446579</v>
      </c>
    </row>
    <row r="9" spans="1:15" ht="12.75">
      <c r="A9" s="166"/>
      <c r="B9" s="70"/>
      <c r="C9" s="70"/>
      <c r="D9" s="70"/>
      <c r="E9" s="70"/>
      <c r="F9" s="70"/>
      <c r="G9" s="70"/>
      <c r="H9" s="156"/>
      <c r="I9" s="156"/>
      <c r="J9" s="156"/>
      <c r="K9" s="156"/>
      <c r="L9" s="156"/>
      <c r="M9" s="156"/>
      <c r="N9" s="156"/>
      <c r="O9" s="156"/>
    </row>
    <row r="10" spans="1:15" ht="12.75">
      <c r="A10" s="74">
        <v>1991</v>
      </c>
      <c r="B10" s="75" t="s">
        <v>84</v>
      </c>
      <c r="C10" s="76" t="s">
        <v>10</v>
      </c>
      <c r="D10" s="76" t="s">
        <v>80</v>
      </c>
      <c r="E10" s="149" t="s">
        <v>77</v>
      </c>
      <c r="F10" s="150" t="s">
        <v>78</v>
      </c>
      <c r="G10" s="151" t="s">
        <v>79</v>
      </c>
      <c r="H10" s="152" t="s">
        <v>77</v>
      </c>
      <c r="I10" s="152" t="s">
        <v>78</v>
      </c>
      <c r="J10" s="152" t="s">
        <v>79</v>
      </c>
      <c r="K10" s="153"/>
      <c r="L10" s="154" t="s">
        <v>77</v>
      </c>
      <c r="M10" s="154" t="s">
        <v>78</v>
      </c>
      <c r="N10" s="154" t="s">
        <v>79</v>
      </c>
      <c r="O10" s="155"/>
    </row>
    <row r="11" spans="1:15" ht="12.75">
      <c r="A11" s="78" t="s">
        <v>75</v>
      </c>
      <c r="B11" s="69">
        <v>650894</v>
      </c>
      <c r="C11" s="70">
        <v>59243</v>
      </c>
      <c r="D11" s="70">
        <f>B11-C11</f>
        <v>591651</v>
      </c>
      <c r="E11" s="69" t="s">
        <v>2</v>
      </c>
      <c r="F11" s="70">
        <v>145968</v>
      </c>
      <c r="G11" s="72">
        <v>421645</v>
      </c>
      <c r="H11" s="156" t="s">
        <v>2</v>
      </c>
      <c r="I11" s="156">
        <f>100*F11/D11</f>
        <v>24.671301155579894</v>
      </c>
      <c r="J11" s="156">
        <f>100*G11/D11</f>
        <v>71.26583070086926</v>
      </c>
      <c r="K11" s="157">
        <f>SUM(H11:J11)</f>
        <v>95.93713185644916</v>
      </c>
      <c r="L11" s="158" t="s">
        <v>2</v>
      </c>
      <c r="M11" s="159">
        <f>100*F11/B11</f>
        <v>22.425771323748567</v>
      </c>
      <c r="N11" s="159">
        <f>100*G11/B11</f>
        <v>64.77936499645104</v>
      </c>
      <c r="O11" s="160">
        <f>SUM(L11:N11)</f>
        <v>87.2051363201996</v>
      </c>
    </row>
    <row r="12" spans="1:15" ht="12.75">
      <c r="A12" s="78" t="s">
        <v>76</v>
      </c>
      <c r="B12" s="69">
        <v>74985</v>
      </c>
      <c r="C12" s="70">
        <v>2060</v>
      </c>
      <c r="D12" s="70">
        <f>B12-C12</f>
        <v>72925</v>
      </c>
      <c r="E12" s="69" t="s">
        <v>2</v>
      </c>
      <c r="F12" s="70">
        <v>52240</v>
      </c>
      <c r="G12" s="72">
        <v>1318</v>
      </c>
      <c r="H12" s="156" t="s">
        <v>2</v>
      </c>
      <c r="I12" s="156">
        <f>100*F12/D12</f>
        <v>71.63524168666439</v>
      </c>
      <c r="J12" s="156">
        <f>100*G12/D12</f>
        <v>1.8073363044223518</v>
      </c>
      <c r="K12" s="157">
        <f>SUM(H12:J12)</f>
        <v>73.44257799108674</v>
      </c>
      <c r="L12" s="161" t="s">
        <v>2</v>
      </c>
      <c r="M12" s="156">
        <f>100*F12/B12</f>
        <v>69.66726678669067</v>
      </c>
      <c r="N12" s="156">
        <f>100*G12/B12</f>
        <v>1.7576848703073948</v>
      </c>
      <c r="O12" s="157">
        <f>SUM(L12:N12)</f>
        <v>71.42495165699808</v>
      </c>
    </row>
    <row r="13" spans="1:15" ht="12.75">
      <c r="A13" s="79" t="s">
        <v>81</v>
      </c>
      <c r="B13" s="80">
        <f>SUM(B11:B12)</f>
        <v>725879</v>
      </c>
      <c r="C13" s="81">
        <f>SUM(C11:C12)</f>
        <v>61303</v>
      </c>
      <c r="D13" s="81">
        <f>SUM(D11:D12)</f>
        <v>664576</v>
      </c>
      <c r="E13" s="80" t="s">
        <v>2</v>
      </c>
      <c r="F13" s="81">
        <f>SUM(F11:F12)</f>
        <v>198208</v>
      </c>
      <c r="G13" s="82">
        <f>SUM(G11:G12)</f>
        <v>422963</v>
      </c>
      <c r="H13" s="162" t="s">
        <v>2</v>
      </c>
      <c r="I13" s="162">
        <f>100*F13/D13</f>
        <v>29.82473035439137</v>
      </c>
      <c r="J13" s="162">
        <f>100*G13/D13</f>
        <v>63.64403770223421</v>
      </c>
      <c r="K13" s="163">
        <f>SUM(H13:J13)</f>
        <v>93.46876805662558</v>
      </c>
      <c r="L13" s="164" t="s">
        <v>2</v>
      </c>
      <c r="M13" s="162">
        <f>100*F13/B13</f>
        <v>27.305928398534743</v>
      </c>
      <c r="N13" s="162">
        <f>100*G13/B13</f>
        <v>58.269077904168604</v>
      </c>
      <c r="O13" s="163">
        <f>SUM(L13:N13)</f>
        <v>85.57500630270334</v>
      </c>
    </row>
    <row r="14" spans="1:15" ht="12.75">
      <c r="A14" s="166"/>
      <c r="B14" s="70"/>
      <c r="C14" s="70"/>
      <c r="D14" s="70"/>
      <c r="E14" s="70"/>
      <c r="F14" s="70"/>
      <c r="G14" s="70"/>
      <c r="H14" s="156"/>
      <c r="I14" s="156"/>
      <c r="J14" s="156"/>
      <c r="K14" s="156"/>
      <c r="L14" s="156"/>
      <c r="M14" s="156"/>
      <c r="N14" s="156"/>
      <c r="O14" s="156"/>
    </row>
    <row r="15" spans="1:15" ht="12.75">
      <c r="A15" s="74">
        <v>1992</v>
      </c>
      <c r="B15" s="75" t="s">
        <v>84</v>
      </c>
      <c r="C15" s="76" t="s">
        <v>10</v>
      </c>
      <c r="D15" s="76" t="s">
        <v>80</v>
      </c>
      <c r="E15" s="149" t="s">
        <v>77</v>
      </c>
      <c r="F15" s="150" t="s">
        <v>78</v>
      </c>
      <c r="G15" s="151" t="s">
        <v>79</v>
      </c>
      <c r="H15" s="152" t="s">
        <v>77</v>
      </c>
      <c r="I15" s="152" t="s">
        <v>78</v>
      </c>
      <c r="J15" s="152" t="s">
        <v>79</v>
      </c>
      <c r="K15" s="153"/>
      <c r="L15" s="154" t="s">
        <v>77</v>
      </c>
      <c r="M15" s="154" t="s">
        <v>78</v>
      </c>
      <c r="N15" s="154" t="s">
        <v>79</v>
      </c>
      <c r="O15" s="155"/>
    </row>
    <row r="16" spans="1:15" ht="12.75">
      <c r="A16" s="78" t="s">
        <v>75</v>
      </c>
      <c r="B16" s="69">
        <v>649433</v>
      </c>
      <c r="C16" s="70">
        <v>59996</v>
      </c>
      <c r="D16" s="70">
        <f>B16-C16</f>
        <v>589437</v>
      </c>
      <c r="E16" s="69" t="s">
        <v>2</v>
      </c>
      <c r="F16" s="70">
        <v>143886</v>
      </c>
      <c r="G16" s="72">
        <v>418295</v>
      </c>
      <c r="H16" s="156" t="s">
        <v>2</v>
      </c>
      <c r="I16" s="156">
        <f>100*F16/D16</f>
        <v>24.410751276217816</v>
      </c>
      <c r="J16" s="156">
        <f>100*G16/D16</f>
        <v>70.96517524349507</v>
      </c>
      <c r="K16" s="157">
        <f>SUM(H16:J16)</f>
        <v>95.37592651971289</v>
      </c>
      <c r="L16" s="158" t="s">
        <v>2</v>
      </c>
      <c r="M16" s="159">
        <f>100*F16/B16</f>
        <v>22.155634222467906</v>
      </c>
      <c r="N16" s="159">
        <f>100*G16/B16</f>
        <v>64.40926161744167</v>
      </c>
      <c r="O16" s="160">
        <f>SUM(L16:N16)</f>
        <v>86.56489583990958</v>
      </c>
    </row>
    <row r="17" spans="1:15" ht="12.75">
      <c r="A17" s="78" t="s">
        <v>76</v>
      </c>
      <c r="B17" s="69">
        <v>77958</v>
      </c>
      <c r="C17" s="70">
        <v>2102</v>
      </c>
      <c r="D17" s="70">
        <f>B17-C17</f>
        <v>75856</v>
      </c>
      <c r="E17" s="69" t="s">
        <v>2</v>
      </c>
      <c r="F17" s="70">
        <v>53636</v>
      </c>
      <c r="G17" s="72">
        <v>1264</v>
      </c>
      <c r="H17" s="156" t="s">
        <v>2</v>
      </c>
      <c r="I17" s="156">
        <f>100*F17/D17</f>
        <v>70.70765661252901</v>
      </c>
      <c r="J17" s="156">
        <f>100*G17/D17</f>
        <v>1.6663151233916895</v>
      </c>
      <c r="K17" s="157">
        <f>SUM(H17:J17)</f>
        <v>72.37397173592069</v>
      </c>
      <c r="L17" s="161" t="s">
        <v>2</v>
      </c>
      <c r="M17" s="156">
        <f>100*F17/B17</f>
        <v>68.80114933682239</v>
      </c>
      <c r="N17" s="156">
        <f>100*G17/B17</f>
        <v>1.621385874445214</v>
      </c>
      <c r="O17" s="157">
        <f>SUM(L17:N17)</f>
        <v>70.4225352112676</v>
      </c>
    </row>
    <row r="18" spans="1:15" ht="12.75">
      <c r="A18" s="79" t="s">
        <v>81</v>
      </c>
      <c r="B18" s="80">
        <f>SUM(B16:B17)</f>
        <v>727391</v>
      </c>
      <c r="C18" s="81">
        <f>SUM(C16:C17)</f>
        <v>62098</v>
      </c>
      <c r="D18" s="81">
        <f>SUM(D16:D17)</f>
        <v>665293</v>
      </c>
      <c r="E18" s="80" t="s">
        <v>2</v>
      </c>
      <c r="F18" s="81">
        <f>SUM(F16:F17)</f>
        <v>197522</v>
      </c>
      <c r="G18" s="82">
        <f>SUM(G16:G17)</f>
        <v>419559</v>
      </c>
      <c r="H18" s="162" t="s">
        <v>2</v>
      </c>
      <c r="I18" s="162">
        <f>100*F18/D18</f>
        <v>29.689475163574546</v>
      </c>
      <c r="J18" s="162">
        <f>100*G18/D18</f>
        <v>63.06379294536392</v>
      </c>
      <c r="K18" s="163">
        <f>SUM(H18:J18)</f>
        <v>92.75326810893847</v>
      </c>
      <c r="L18" s="164" t="s">
        <v>2</v>
      </c>
      <c r="M18" s="162">
        <f>100*F18/B18</f>
        <v>27.15485894106471</v>
      </c>
      <c r="N18" s="162">
        <f>100*G18/B18</f>
        <v>57.67998229287962</v>
      </c>
      <c r="O18" s="163">
        <f>SUM(L18:N18)</f>
        <v>84.83484123394433</v>
      </c>
    </row>
    <row r="19" spans="1:15" ht="12.75">
      <c r="A19" s="166"/>
      <c r="B19" s="70"/>
      <c r="C19" s="70"/>
      <c r="D19" s="70"/>
      <c r="E19" s="70"/>
      <c r="F19" s="70"/>
      <c r="G19" s="70"/>
      <c r="H19" s="156"/>
      <c r="I19" s="156"/>
      <c r="J19" s="156"/>
      <c r="K19" s="156"/>
      <c r="L19" s="156"/>
      <c r="M19" s="156"/>
      <c r="N19" s="156"/>
      <c r="O19" s="156"/>
    </row>
    <row r="20" spans="1:15" ht="12.75">
      <c r="A20" s="74">
        <v>1993</v>
      </c>
      <c r="B20" s="75" t="s">
        <v>84</v>
      </c>
      <c r="C20" s="76" t="s">
        <v>10</v>
      </c>
      <c r="D20" s="76" t="s">
        <v>80</v>
      </c>
      <c r="E20" s="149" t="s">
        <v>77</v>
      </c>
      <c r="F20" s="150" t="s">
        <v>78</v>
      </c>
      <c r="G20" s="151" t="s">
        <v>79</v>
      </c>
      <c r="H20" s="152" t="s">
        <v>77</v>
      </c>
      <c r="I20" s="152" t="s">
        <v>78</v>
      </c>
      <c r="J20" s="152" t="s">
        <v>79</v>
      </c>
      <c r="K20" s="153"/>
      <c r="L20" s="154" t="s">
        <v>77</v>
      </c>
      <c r="M20" s="154" t="s">
        <v>78</v>
      </c>
      <c r="N20" s="154" t="s">
        <v>79</v>
      </c>
      <c r="O20" s="155"/>
    </row>
    <row r="21" spans="1:15" ht="12.75">
      <c r="A21" s="78" t="s">
        <v>75</v>
      </c>
      <c r="B21" s="69">
        <v>656230</v>
      </c>
      <c r="C21" s="70">
        <v>64895</v>
      </c>
      <c r="D21" s="70">
        <f>B21-C21</f>
        <v>591335</v>
      </c>
      <c r="E21" s="69" t="s">
        <v>2</v>
      </c>
      <c r="F21" s="70">
        <v>145025</v>
      </c>
      <c r="G21" s="72">
        <v>414063</v>
      </c>
      <c r="H21" s="156" t="s">
        <v>2</v>
      </c>
      <c r="I21" s="156">
        <f>100*F21/D21</f>
        <v>24.52501543118537</v>
      </c>
      <c r="J21" s="156">
        <f>100*G21/D21</f>
        <v>70.02173049117674</v>
      </c>
      <c r="K21" s="157">
        <f>SUM(H21:J21)</f>
        <v>94.5467459223621</v>
      </c>
      <c r="L21" s="158" t="s">
        <v>2</v>
      </c>
      <c r="M21" s="159">
        <f>100*F21/B21</f>
        <v>22.09972113435838</v>
      </c>
      <c r="N21" s="159">
        <f>100*G21/B21</f>
        <v>63.09723724913521</v>
      </c>
      <c r="O21" s="160">
        <f>SUM(L21:N21)</f>
        <v>85.1969583834936</v>
      </c>
    </row>
    <row r="22" spans="1:15" ht="12.75">
      <c r="A22" s="78" t="s">
        <v>74</v>
      </c>
      <c r="B22" s="69">
        <v>5330</v>
      </c>
      <c r="C22" s="70">
        <v>416</v>
      </c>
      <c r="D22" s="70">
        <f>B22-C22</f>
        <v>4914</v>
      </c>
      <c r="E22" s="69" t="s">
        <v>2</v>
      </c>
      <c r="F22" s="70">
        <v>1933</v>
      </c>
      <c r="G22" s="72">
        <v>248</v>
      </c>
      <c r="H22" s="156" t="s">
        <v>2</v>
      </c>
      <c r="I22" s="156">
        <f>100*F22/D22</f>
        <v>39.336589336589334</v>
      </c>
      <c r="J22" s="156">
        <f>100*G22/D22</f>
        <v>5.046805046805047</v>
      </c>
      <c r="K22" s="157">
        <f>SUM(H22:J22)</f>
        <v>44.38339438339438</v>
      </c>
      <c r="L22" s="161" t="s">
        <v>2</v>
      </c>
      <c r="M22" s="156">
        <f>100*F22/B22</f>
        <v>36.26641651031895</v>
      </c>
      <c r="N22" s="156">
        <f>100*G22/B22</f>
        <v>4.652908067542214</v>
      </c>
      <c r="O22" s="157">
        <f>SUM(L22:N22)</f>
        <v>40.91932457786116</v>
      </c>
    </row>
    <row r="23" spans="1:15" ht="12.75">
      <c r="A23" s="78" t="s">
        <v>76</v>
      </c>
      <c r="B23" s="69">
        <v>74235</v>
      </c>
      <c r="C23" s="70">
        <v>1891</v>
      </c>
      <c r="D23" s="70">
        <f>B23-C23</f>
        <v>72344</v>
      </c>
      <c r="E23" s="69" t="s">
        <v>2</v>
      </c>
      <c r="F23" s="70">
        <v>54644</v>
      </c>
      <c r="G23" s="72">
        <v>1446</v>
      </c>
      <c r="H23" s="156" t="s">
        <v>2</v>
      </c>
      <c r="I23" s="156">
        <f>100*F23/D23</f>
        <v>75.53356187106048</v>
      </c>
      <c r="J23" s="156">
        <f>100*G23/D23</f>
        <v>1.9987835895167534</v>
      </c>
      <c r="K23" s="157">
        <f>SUM(H23:J23)</f>
        <v>77.53234546057723</v>
      </c>
      <c r="L23" s="161" t="s">
        <v>2</v>
      </c>
      <c r="M23" s="156">
        <f>100*F23/B23</f>
        <v>73.60948339731932</v>
      </c>
      <c r="N23" s="156">
        <f>100*G23/B23</f>
        <v>1.9478682562133764</v>
      </c>
      <c r="O23" s="157">
        <f>SUM(L23:N23)</f>
        <v>75.5573516535327</v>
      </c>
    </row>
    <row r="24" spans="1:15" ht="12.75">
      <c r="A24" s="79" t="s">
        <v>81</v>
      </c>
      <c r="B24" s="80">
        <f>SUM(B21:B23)</f>
        <v>735795</v>
      </c>
      <c r="C24" s="81">
        <f>SUM(C21:C23)</f>
        <v>67202</v>
      </c>
      <c r="D24" s="81">
        <f>SUM(D21:D23)</f>
        <v>668593</v>
      </c>
      <c r="E24" s="80" t="s">
        <v>2</v>
      </c>
      <c r="F24" s="81">
        <f>SUM(F21:F23)</f>
        <v>201602</v>
      </c>
      <c r="G24" s="82">
        <f>SUM(G21:G23)</f>
        <v>415757</v>
      </c>
      <c r="H24" s="162" t="s">
        <v>2</v>
      </c>
      <c r="I24" s="162">
        <f>100*F24/D24</f>
        <v>30.153172408326142</v>
      </c>
      <c r="J24" s="162">
        <f>100*G24/D24</f>
        <v>62.18386970847735</v>
      </c>
      <c r="K24" s="163">
        <f>SUM(H24:J24)</f>
        <v>92.3370421168035</v>
      </c>
      <c r="L24" s="164" t="s">
        <v>2</v>
      </c>
      <c r="M24" s="162">
        <f>100*F24/B24</f>
        <v>27.399207659742185</v>
      </c>
      <c r="N24" s="162">
        <f>100*G24/B24</f>
        <v>56.50446116105709</v>
      </c>
      <c r="O24" s="163">
        <f>SUM(L24:N24)</f>
        <v>83.90366882079927</v>
      </c>
    </row>
    <row r="25" spans="1:15" ht="12.75">
      <c r="A25" s="166"/>
      <c r="B25" s="70"/>
      <c r="C25" s="70"/>
      <c r="D25" s="70"/>
      <c r="E25" s="70"/>
      <c r="F25" s="70"/>
      <c r="G25" s="70"/>
      <c r="H25" s="156"/>
      <c r="I25" s="156"/>
      <c r="J25" s="156"/>
      <c r="K25" s="156"/>
      <c r="L25" s="156"/>
      <c r="M25" s="156"/>
      <c r="N25" s="156"/>
      <c r="O25" s="156"/>
    </row>
    <row r="26" spans="1:21" ht="12.75">
      <c r="A26" s="74">
        <v>1994</v>
      </c>
      <c r="B26" s="75" t="s">
        <v>84</v>
      </c>
      <c r="C26" s="76" t="s">
        <v>10</v>
      </c>
      <c r="D26" s="76" t="s">
        <v>80</v>
      </c>
      <c r="E26" s="149" t="s">
        <v>77</v>
      </c>
      <c r="F26" s="150" t="s">
        <v>78</v>
      </c>
      <c r="G26" s="151" t="s">
        <v>79</v>
      </c>
      <c r="H26" s="152" t="s">
        <v>77</v>
      </c>
      <c r="I26" s="152" t="s">
        <v>78</v>
      </c>
      <c r="J26" s="152" t="s">
        <v>79</v>
      </c>
      <c r="K26" s="153"/>
      <c r="L26" s="154" t="s">
        <v>77</v>
      </c>
      <c r="M26" s="154" t="s">
        <v>78</v>
      </c>
      <c r="N26" s="154" t="s">
        <v>79</v>
      </c>
      <c r="O26" s="155"/>
      <c r="P26" s="109"/>
      <c r="Q26" s="109"/>
      <c r="R26" s="109"/>
      <c r="S26" s="109"/>
      <c r="T26" s="109"/>
      <c r="U26" s="109"/>
    </row>
    <row r="27" spans="1:21" ht="12.75">
      <c r="A27" s="78" t="s">
        <v>75</v>
      </c>
      <c r="B27" s="69">
        <v>665735</v>
      </c>
      <c r="C27" s="70">
        <v>69789</v>
      </c>
      <c r="D27" s="70">
        <f>B27-C27</f>
        <v>595946</v>
      </c>
      <c r="E27" s="69">
        <v>7793</v>
      </c>
      <c r="F27" s="70">
        <v>137698</v>
      </c>
      <c r="G27" s="72">
        <v>411534</v>
      </c>
      <c r="H27" s="156">
        <f>100*E27/D27</f>
        <v>1.3076688156309464</v>
      </c>
      <c r="I27" s="156">
        <f>100*F27/D27</f>
        <v>23.105784752309773</v>
      </c>
      <c r="J27" s="156">
        <f>100*G27/D27</f>
        <v>69.05558557318952</v>
      </c>
      <c r="K27" s="157">
        <f>SUM(H27:J27)</f>
        <v>93.46903914113024</v>
      </c>
      <c r="L27" s="158">
        <f>100*E27/B27</f>
        <v>1.1705858937865667</v>
      </c>
      <c r="M27" s="159">
        <f>100*F27/B27</f>
        <v>20.6836053384605</v>
      </c>
      <c r="N27" s="159">
        <f>100*G27/B27</f>
        <v>61.816488542738476</v>
      </c>
      <c r="O27" s="160">
        <f>SUM(L27:N27)</f>
        <v>83.67067977498554</v>
      </c>
      <c r="P27" s="109"/>
      <c r="Q27" s="109"/>
      <c r="R27" s="109"/>
      <c r="S27" s="109"/>
      <c r="T27" s="109"/>
      <c r="U27" s="109"/>
    </row>
    <row r="28" spans="1:21" ht="12.75">
      <c r="A28" s="78" t="s">
        <v>74</v>
      </c>
      <c r="B28" s="69">
        <v>10252</v>
      </c>
      <c r="C28" s="70">
        <v>876</v>
      </c>
      <c r="D28" s="70">
        <f>B28-C28</f>
        <v>9376</v>
      </c>
      <c r="E28" s="69">
        <v>1207</v>
      </c>
      <c r="F28" s="70">
        <v>1793</v>
      </c>
      <c r="G28" s="72">
        <v>81</v>
      </c>
      <c r="H28" s="156">
        <f>100*E28/D28</f>
        <v>12.873293515358363</v>
      </c>
      <c r="I28" s="156">
        <f>100*F28/D28</f>
        <v>19.123293515358363</v>
      </c>
      <c r="J28" s="156">
        <f>100*G28/D28</f>
        <v>0.8639078498293515</v>
      </c>
      <c r="K28" s="157">
        <f>SUM(H28:J28)</f>
        <v>32.86049488054608</v>
      </c>
      <c r="L28" s="161">
        <f>100*E28/B28</f>
        <v>11.773312524385485</v>
      </c>
      <c r="M28" s="156">
        <f>100*F28/B28</f>
        <v>17.489270386266096</v>
      </c>
      <c r="N28" s="156">
        <f>100*G28/B28</f>
        <v>0.7900897385875927</v>
      </c>
      <c r="O28" s="157">
        <f>SUM(L28:N28)</f>
        <v>30.052672649239174</v>
      </c>
      <c r="P28" s="109"/>
      <c r="Q28" s="109"/>
      <c r="R28" s="109"/>
      <c r="S28" s="109"/>
      <c r="T28" s="109"/>
      <c r="U28" s="109"/>
    </row>
    <row r="29" spans="1:21" ht="12.75">
      <c r="A29" s="78" t="s">
        <v>76</v>
      </c>
      <c r="B29" s="69">
        <v>74818</v>
      </c>
      <c r="C29" s="70">
        <v>2719</v>
      </c>
      <c r="D29" s="70">
        <f>B29-C29</f>
        <v>72099</v>
      </c>
      <c r="E29" s="69">
        <v>2979</v>
      </c>
      <c r="F29" s="70">
        <v>50440</v>
      </c>
      <c r="G29" s="72">
        <v>1281</v>
      </c>
      <c r="H29" s="156">
        <f>100*E29/D29</f>
        <v>4.131818749219823</v>
      </c>
      <c r="I29" s="156">
        <f>100*F29/D29</f>
        <v>69.95936143358438</v>
      </c>
      <c r="J29" s="156">
        <f>100*G29/D29</f>
        <v>1.7767236716181916</v>
      </c>
      <c r="K29" s="157">
        <f>SUM(H29:J29)</f>
        <v>75.86790385442238</v>
      </c>
      <c r="L29" s="161">
        <f>100*E29/B29</f>
        <v>3.981662166858243</v>
      </c>
      <c r="M29" s="156">
        <f>100*F29/B29</f>
        <v>67.41693175439066</v>
      </c>
      <c r="N29" s="156">
        <f>100*G29/B29</f>
        <v>1.7121548290518325</v>
      </c>
      <c r="O29" s="157">
        <f>SUM(L29:N29)</f>
        <v>73.11074875030073</v>
      </c>
      <c r="P29" s="109"/>
      <c r="Q29" s="109"/>
      <c r="R29" s="109"/>
      <c r="S29" s="109"/>
      <c r="T29" s="109"/>
      <c r="U29" s="109"/>
    </row>
    <row r="30" spans="1:21" ht="12.75">
      <c r="A30" s="79" t="s">
        <v>81</v>
      </c>
      <c r="B30" s="80">
        <f aca="true" t="shared" si="0" ref="B30:G30">SUM(B27:B29)</f>
        <v>750805</v>
      </c>
      <c r="C30" s="81">
        <f t="shared" si="0"/>
        <v>73384</v>
      </c>
      <c r="D30" s="81">
        <f t="shared" si="0"/>
        <v>677421</v>
      </c>
      <c r="E30" s="80">
        <f t="shared" si="0"/>
        <v>11979</v>
      </c>
      <c r="F30" s="81">
        <f t="shared" si="0"/>
        <v>189931</v>
      </c>
      <c r="G30" s="82">
        <f t="shared" si="0"/>
        <v>412896</v>
      </c>
      <c r="H30" s="162">
        <f>100*E30/D30</f>
        <v>1.768324276926756</v>
      </c>
      <c r="I30" s="162">
        <f>100*F30/D30</f>
        <v>28.03736524258917</v>
      </c>
      <c r="J30" s="162">
        <f>100*G30/D30</f>
        <v>60.951166261453366</v>
      </c>
      <c r="K30" s="163">
        <f>SUM(H30:J30)</f>
        <v>90.75685578096929</v>
      </c>
      <c r="L30" s="164">
        <f>100*E30/B30</f>
        <v>1.595487510072522</v>
      </c>
      <c r="M30" s="162">
        <f>100*F30/B30</f>
        <v>25.296981240135587</v>
      </c>
      <c r="N30" s="162">
        <f>100*G30/B30</f>
        <v>54.99377334993773</v>
      </c>
      <c r="O30" s="163">
        <f>SUM(L30:N30)</f>
        <v>81.88624210014584</v>
      </c>
      <c r="P30" s="109"/>
      <c r="Q30" s="109"/>
      <c r="R30" s="109"/>
      <c r="S30" s="109"/>
      <c r="T30" s="109"/>
      <c r="U30" s="109"/>
    </row>
    <row r="31" spans="1:21" ht="12.75">
      <c r="A31" s="166"/>
      <c r="B31" s="70"/>
      <c r="C31" s="70"/>
      <c r="D31" s="70"/>
      <c r="E31" s="70"/>
      <c r="F31" s="70"/>
      <c r="G31" s="70"/>
      <c r="H31" s="156"/>
      <c r="I31" s="156"/>
      <c r="J31" s="156"/>
      <c r="K31" s="156"/>
      <c r="L31" s="156"/>
      <c r="M31" s="156"/>
      <c r="N31" s="156"/>
      <c r="O31" s="156"/>
      <c r="P31" s="109"/>
      <c r="Q31" s="109"/>
      <c r="R31" s="109"/>
      <c r="S31" s="109"/>
      <c r="T31" s="109"/>
      <c r="U31" s="109"/>
    </row>
    <row r="32" spans="1:21" ht="12.75">
      <c r="A32" s="74">
        <v>1995</v>
      </c>
      <c r="B32" s="75" t="s">
        <v>84</v>
      </c>
      <c r="C32" s="76" t="s">
        <v>10</v>
      </c>
      <c r="D32" s="76" t="s">
        <v>80</v>
      </c>
      <c r="E32" s="149" t="s">
        <v>77</v>
      </c>
      <c r="F32" s="150" t="s">
        <v>78</v>
      </c>
      <c r="G32" s="151" t="s">
        <v>79</v>
      </c>
      <c r="H32" s="152" t="s">
        <v>77</v>
      </c>
      <c r="I32" s="152" t="s">
        <v>78</v>
      </c>
      <c r="J32" s="152" t="s">
        <v>79</v>
      </c>
      <c r="K32" s="153"/>
      <c r="L32" s="154" t="s">
        <v>77</v>
      </c>
      <c r="M32" s="154" t="s">
        <v>78</v>
      </c>
      <c r="N32" s="154" t="s">
        <v>79</v>
      </c>
      <c r="O32" s="155"/>
      <c r="P32" s="109"/>
      <c r="Q32" s="109"/>
      <c r="R32" s="109"/>
      <c r="S32" s="109"/>
      <c r="T32" s="109"/>
      <c r="U32" s="109"/>
    </row>
    <row r="33" spans="1:21" ht="12.75">
      <c r="A33" s="78" t="s">
        <v>75</v>
      </c>
      <c r="B33" s="69">
        <v>691308</v>
      </c>
      <c r="C33" s="70">
        <v>71268</v>
      </c>
      <c r="D33" s="70">
        <f>B33-C33</f>
        <v>620040</v>
      </c>
      <c r="E33" s="69">
        <v>8224</v>
      </c>
      <c r="F33" s="70">
        <v>141792</v>
      </c>
      <c r="G33" s="72">
        <v>427126</v>
      </c>
      <c r="H33" s="156">
        <f>100*E33/D33</f>
        <v>1.326366040900587</v>
      </c>
      <c r="I33" s="156">
        <f>100*F33/D33</f>
        <v>22.868202051480548</v>
      </c>
      <c r="J33" s="156">
        <f>100*G33/D33</f>
        <v>68.88684600993484</v>
      </c>
      <c r="K33" s="157">
        <f>SUM(H33:J33)</f>
        <v>93.08141410231597</v>
      </c>
      <c r="L33" s="158">
        <f>100*E33/B33</f>
        <v>1.189628935293675</v>
      </c>
      <c r="M33" s="159">
        <f>100*F33/B33</f>
        <v>20.510684094499123</v>
      </c>
      <c r="N33" s="159">
        <f>100*G33/B33</f>
        <v>61.785195600224505</v>
      </c>
      <c r="O33" s="160">
        <f>SUM(L33:N33)</f>
        <v>83.4855086300173</v>
      </c>
      <c r="P33" s="109"/>
      <c r="Q33" s="109"/>
      <c r="R33" s="109"/>
      <c r="S33" s="109"/>
      <c r="T33" s="109"/>
      <c r="U33" s="109"/>
    </row>
    <row r="34" spans="1:21" ht="12.75">
      <c r="A34" s="78" t="s">
        <v>74</v>
      </c>
      <c r="B34" s="69">
        <v>11874</v>
      </c>
      <c r="C34" s="70">
        <v>876</v>
      </c>
      <c r="D34" s="70">
        <f>B34-C34</f>
        <v>10998</v>
      </c>
      <c r="E34" s="69">
        <v>2073</v>
      </c>
      <c r="F34" s="70">
        <v>2250</v>
      </c>
      <c r="G34" s="72">
        <v>55</v>
      </c>
      <c r="H34" s="156">
        <f>100*E34/D34</f>
        <v>18.848881614839062</v>
      </c>
      <c r="I34" s="156">
        <f>100*F34/D34</f>
        <v>20.458265139116204</v>
      </c>
      <c r="J34" s="156">
        <f>100*G34/D34</f>
        <v>0.5000909256228405</v>
      </c>
      <c r="K34" s="157">
        <f>SUM(H34:J34)</f>
        <v>39.80723767957811</v>
      </c>
      <c r="L34" s="161">
        <f>100*E34/B34</f>
        <v>17.45831227892875</v>
      </c>
      <c r="M34" s="156">
        <f>100*F34/B34</f>
        <v>18.948964123294594</v>
      </c>
      <c r="N34" s="156">
        <f>100*G34/B34</f>
        <v>0.4631969007916456</v>
      </c>
      <c r="O34" s="157">
        <f>SUM(L34:N34)</f>
        <v>36.87047330301499</v>
      </c>
      <c r="P34" s="109"/>
      <c r="Q34" s="109"/>
      <c r="R34" s="109"/>
      <c r="S34" s="109"/>
      <c r="T34" s="109"/>
      <c r="U34" s="109"/>
    </row>
    <row r="35" spans="1:21" ht="12.75">
      <c r="A35" s="78" t="s">
        <v>76</v>
      </c>
      <c r="B35" s="69">
        <v>74873</v>
      </c>
      <c r="C35" s="70">
        <v>2286</v>
      </c>
      <c r="D35" s="70">
        <f>B35-C35</f>
        <v>72587</v>
      </c>
      <c r="E35" s="69">
        <v>3086</v>
      </c>
      <c r="F35" s="70">
        <v>48953</v>
      </c>
      <c r="G35" s="72">
        <v>1453</v>
      </c>
      <c r="H35" s="156">
        <f>100*E35/D35</f>
        <v>4.251449984156943</v>
      </c>
      <c r="I35" s="156">
        <f>100*F35/D35</f>
        <v>67.44045076942152</v>
      </c>
      <c r="J35" s="156">
        <f>100*G35/D35</f>
        <v>2.0017358480168626</v>
      </c>
      <c r="K35" s="157">
        <f>SUM(H35:J35)</f>
        <v>73.69363660159533</v>
      </c>
      <c r="L35" s="161">
        <f>100*E35/B35</f>
        <v>4.121645987205</v>
      </c>
      <c r="M35" s="156">
        <f>100*F35/B35</f>
        <v>65.38137913533583</v>
      </c>
      <c r="N35" s="156">
        <f>100*G35/B35</f>
        <v>1.9406194489335273</v>
      </c>
      <c r="O35" s="157">
        <f>SUM(L35:N35)</f>
        <v>71.44364457147437</v>
      </c>
      <c r="P35" s="109"/>
      <c r="Q35" s="109"/>
      <c r="R35" s="109"/>
      <c r="S35" s="109"/>
      <c r="T35" s="109"/>
      <c r="U35" s="109"/>
    </row>
    <row r="36" spans="1:21" ht="12.75">
      <c r="A36" s="79" t="s">
        <v>81</v>
      </c>
      <c r="B36" s="80">
        <f aca="true" t="shared" si="1" ref="B36:G36">SUM(B33:B35)</f>
        <v>778055</v>
      </c>
      <c r="C36" s="81">
        <f t="shared" si="1"/>
        <v>74430</v>
      </c>
      <c r="D36" s="81">
        <f t="shared" si="1"/>
        <v>703625</v>
      </c>
      <c r="E36" s="80">
        <f t="shared" si="1"/>
        <v>13383</v>
      </c>
      <c r="F36" s="81">
        <f t="shared" si="1"/>
        <v>192995</v>
      </c>
      <c r="G36" s="82">
        <f t="shared" si="1"/>
        <v>428634</v>
      </c>
      <c r="H36" s="162">
        <f>100*E36/D36</f>
        <v>1.90200746136081</v>
      </c>
      <c r="I36" s="162">
        <f>100*F36/D36</f>
        <v>27.42867294368449</v>
      </c>
      <c r="J36" s="162">
        <f>100*G36/D36</f>
        <v>60.91796056137858</v>
      </c>
      <c r="K36" s="163">
        <f>SUM(H36:J36)</f>
        <v>90.24864096642388</v>
      </c>
      <c r="L36" s="164">
        <f>100*E36/B36</f>
        <v>1.7200583506307394</v>
      </c>
      <c r="M36" s="162">
        <f>100*F36/B36</f>
        <v>24.80480171710226</v>
      </c>
      <c r="N36" s="162">
        <f>100*G36/B36</f>
        <v>55.0904499039271</v>
      </c>
      <c r="O36" s="163">
        <f>SUM(L36:N36)</f>
        <v>81.61530997166011</v>
      </c>
      <c r="P36" s="109"/>
      <c r="Q36" s="109"/>
      <c r="R36" s="109"/>
      <c r="S36" s="109"/>
      <c r="T36" s="109"/>
      <c r="U36" s="109"/>
    </row>
    <row r="37" spans="1:21" ht="12.75">
      <c r="A37" s="166"/>
      <c r="B37" s="70"/>
      <c r="C37" s="70"/>
      <c r="D37" s="70"/>
      <c r="E37" s="70"/>
      <c r="F37" s="70"/>
      <c r="G37" s="70"/>
      <c r="H37" s="156"/>
      <c r="I37" s="156"/>
      <c r="J37" s="156"/>
      <c r="K37" s="156"/>
      <c r="L37" s="156"/>
      <c r="M37" s="156"/>
      <c r="N37" s="156"/>
      <c r="O37" s="156"/>
      <c r="P37" s="109"/>
      <c r="Q37" s="109"/>
      <c r="R37" s="109"/>
      <c r="S37" s="109"/>
      <c r="T37" s="109"/>
      <c r="U37" s="109"/>
    </row>
    <row r="38" spans="1:21" ht="15">
      <c r="A38" s="166"/>
      <c r="B38" s="70"/>
      <c r="C38" s="70"/>
      <c r="D38" s="70"/>
      <c r="E38" s="70"/>
      <c r="F38" s="70"/>
      <c r="G38" s="70"/>
      <c r="H38" s="198" t="s">
        <v>82</v>
      </c>
      <c r="I38" s="199"/>
      <c r="J38" s="199"/>
      <c r="K38" s="200"/>
      <c r="L38" s="198" t="s">
        <v>83</v>
      </c>
      <c r="M38" s="199"/>
      <c r="N38" s="199"/>
      <c r="O38" s="200"/>
      <c r="P38" s="109"/>
      <c r="Q38" s="109"/>
      <c r="R38" s="109"/>
      <c r="S38" s="109"/>
      <c r="T38" s="109"/>
      <c r="U38" s="109"/>
    </row>
    <row r="39" spans="1:21" ht="12.75">
      <c r="A39" s="74">
        <v>1996</v>
      </c>
      <c r="B39" s="75" t="s">
        <v>84</v>
      </c>
      <c r="C39" s="76" t="s">
        <v>10</v>
      </c>
      <c r="D39" s="76" t="s">
        <v>80</v>
      </c>
      <c r="E39" s="149" t="s">
        <v>77</v>
      </c>
      <c r="F39" s="150" t="s">
        <v>78</v>
      </c>
      <c r="G39" s="151" t="s">
        <v>79</v>
      </c>
      <c r="H39" s="152" t="s">
        <v>77</v>
      </c>
      <c r="I39" s="152" t="s">
        <v>78</v>
      </c>
      <c r="J39" s="152" t="s">
        <v>79</v>
      </c>
      <c r="K39" s="153"/>
      <c r="L39" s="154" t="s">
        <v>77</v>
      </c>
      <c r="M39" s="154" t="s">
        <v>78</v>
      </c>
      <c r="N39" s="154" t="s">
        <v>79</v>
      </c>
      <c r="O39" s="155"/>
      <c r="P39" s="109"/>
      <c r="Q39" s="109"/>
      <c r="R39" s="109"/>
      <c r="S39" s="109"/>
      <c r="T39" s="109"/>
      <c r="U39" s="109"/>
    </row>
    <row r="40" spans="1:21" ht="12.75">
      <c r="A40" s="78" t="s">
        <v>75</v>
      </c>
      <c r="B40" s="69">
        <v>705980</v>
      </c>
      <c r="C40" s="70">
        <v>73053</v>
      </c>
      <c r="D40" s="70">
        <f>B40-C40</f>
        <v>632927</v>
      </c>
      <c r="E40" s="69">
        <v>8109</v>
      </c>
      <c r="F40" s="70">
        <v>144646</v>
      </c>
      <c r="G40" s="72">
        <v>426347</v>
      </c>
      <c r="H40" s="156">
        <f>100*E40/D40</f>
        <v>1.2811904058445918</v>
      </c>
      <c r="I40" s="156">
        <f>100*F40/D40</f>
        <v>22.853504432580692</v>
      </c>
      <c r="J40" s="156">
        <f>100*G40/D40</f>
        <v>67.36116487367421</v>
      </c>
      <c r="K40" s="157">
        <f>SUM(H40:J40)</f>
        <v>91.4958597120995</v>
      </c>
      <c r="L40" s="158">
        <f>100*E40/B40</f>
        <v>1.1486161081050454</v>
      </c>
      <c r="M40" s="159">
        <f>100*F40/B40</f>
        <v>20.488682398934813</v>
      </c>
      <c r="N40" s="159">
        <f>100*G40/B40</f>
        <v>60.3908042720757</v>
      </c>
      <c r="O40" s="160">
        <f>SUM(L40:N40)</f>
        <v>82.02810277911556</v>
      </c>
      <c r="P40" s="109"/>
      <c r="Q40" s="109"/>
      <c r="R40" s="109"/>
      <c r="S40" s="109"/>
      <c r="T40" s="109"/>
      <c r="U40" s="109"/>
    </row>
    <row r="41" spans="1:21" ht="12.75">
      <c r="A41" s="78" t="s">
        <v>74</v>
      </c>
      <c r="B41" s="69">
        <v>13683</v>
      </c>
      <c r="C41" s="70">
        <v>744</v>
      </c>
      <c r="D41" s="70">
        <f>B41-C41</f>
        <v>12939</v>
      </c>
      <c r="E41" s="69">
        <v>2063</v>
      </c>
      <c r="F41" s="70">
        <v>2680</v>
      </c>
      <c r="G41" s="72">
        <v>65</v>
      </c>
      <c r="H41" s="156">
        <f>100*E41/D41</f>
        <v>15.944045134863591</v>
      </c>
      <c r="I41" s="156">
        <f>100*F41/D41</f>
        <v>20.712574387510628</v>
      </c>
      <c r="J41" s="156">
        <f>100*G41/D41</f>
        <v>0.5023572146224592</v>
      </c>
      <c r="K41" s="157">
        <f>SUM(H41:J41)</f>
        <v>37.15897673699668</v>
      </c>
      <c r="L41" s="161">
        <f>100*E41/B41</f>
        <v>15.077102974493897</v>
      </c>
      <c r="M41" s="156">
        <f>100*F41/B41</f>
        <v>19.586348023094352</v>
      </c>
      <c r="N41" s="156">
        <f>100*G41/B41</f>
        <v>0.4750420229481839</v>
      </c>
      <c r="O41" s="157">
        <f>SUM(L41:N41)</f>
        <v>35.13849302053643</v>
      </c>
      <c r="P41" s="109"/>
      <c r="Q41" s="109"/>
      <c r="R41" s="109"/>
      <c r="S41" s="109"/>
      <c r="T41" s="109"/>
      <c r="U41" s="109"/>
    </row>
    <row r="42" spans="1:21" ht="12.75">
      <c r="A42" s="78" t="s">
        <v>76</v>
      </c>
      <c r="B42" s="69">
        <v>75408</v>
      </c>
      <c r="C42" s="70">
        <v>1994</v>
      </c>
      <c r="D42" s="70">
        <f>B42-C42</f>
        <v>73414</v>
      </c>
      <c r="E42" s="69">
        <v>3148</v>
      </c>
      <c r="F42" s="70">
        <v>50172</v>
      </c>
      <c r="G42" s="72">
        <v>1632</v>
      </c>
      <c r="H42" s="156">
        <f>100*E42/D42</f>
        <v>4.288010461219931</v>
      </c>
      <c r="I42" s="156">
        <f>100*F42/D42</f>
        <v>68.34118832920151</v>
      </c>
      <c r="J42" s="156">
        <f>100*G42/D42</f>
        <v>2.22300923529572</v>
      </c>
      <c r="K42" s="157">
        <f>SUM(H42:J42)</f>
        <v>74.85220802571716</v>
      </c>
      <c r="L42" s="161">
        <f>100*E42/B42</f>
        <v>4.174623382134522</v>
      </c>
      <c r="M42" s="156">
        <f>100*F42/B42</f>
        <v>66.53405474220241</v>
      </c>
      <c r="N42" s="156">
        <f>100*G42/B42</f>
        <v>2.1642266072565244</v>
      </c>
      <c r="O42" s="157">
        <f>SUM(L42:N42)</f>
        <v>72.87290473159347</v>
      </c>
      <c r="P42" s="109"/>
      <c r="Q42" s="109"/>
      <c r="R42" s="109"/>
      <c r="S42" s="109"/>
      <c r="T42" s="109"/>
      <c r="U42" s="109"/>
    </row>
    <row r="43" spans="1:21" ht="12.75">
      <c r="A43" s="79" t="s">
        <v>81</v>
      </c>
      <c r="B43" s="80">
        <f aca="true" t="shared" si="2" ref="B43:G43">SUM(B40:B42)</f>
        <v>795071</v>
      </c>
      <c r="C43" s="81">
        <f t="shared" si="2"/>
        <v>75791</v>
      </c>
      <c r="D43" s="81">
        <f t="shared" si="2"/>
        <v>719280</v>
      </c>
      <c r="E43" s="80">
        <f t="shared" si="2"/>
        <v>13320</v>
      </c>
      <c r="F43" s="81">
        <f t="shared" si="2"/>
        <v>197498</v>
      </c>
      <c r="G43" s="82">
        <f t="shared" si="2"/>
        <v>428044</v>
      </c>
      <c r="H43" s="162">
        <f>100*E43/D43</f>
        <v>1.8518518518518519</v>
      </c>
      <c r="I43" s="162">
        <f>100*F43/D43</f>
        <v>27.45773551329107</v>
      </c>
      <c r="J43" s="162">
        <f>100*G43/D43</f>
        <v>59.510065621176736</v>
      </c>
      <c r="K43" s="163">
        <f>SUM(H43:J43)</f>
        <v>88.81965298631965</v>
      </c>
      <c r="L43" s="164">
        <f>100*E43/B43</f>
        <v>1.6753220781540266</v>
      </c>
      <c r="M43" s="162">
        <f>100*F43/B43</f>
        <v>24.84029728162642</v>
      </c>
      <c r="N43" s="162">
        <f>100*G43/B43</f>
        <v>53.837204476078234</v>
      </c>
      <c r="O43" s="163">
        <f>SUM(L43:N43)</f>
        <v>80.35282383585869</v>
      </c>
      <c r="P43" s="109"/>
      <c r="Q43" s="109"/>
      <c r="R43" s="109"/>
      <c r="S43" s="109"/>
      <c r="T43" s="109"/>
      <c r="U43" s="109"/>
    </row>
    <row r="44" spans="1:21" ht="12.75">
      <c r="A44" s="166"/>
      <c r="B44" s="70"/>
      <c r="C44" s="70"/>
      <c r="D44" s="70"/>
      <c r="E44" s="70"/>
      <c r="F44" s="70"/>
      <c r="G44" s="70"/>
      <c r="H44" s="156"/>
      <c r="I44" s="156"/>
      <c r="J44" s="156"/>
      <c r="K44" s="156"/>
      <c r="L44" s="156"/>
      <c r="M44" s="156"/>
      <c r="N44" s="156"/>
      <c r="O44" s="156"/>
      <c r="P44" s="109"/>
      <c r="Q44" s="109"/>
      <c r="R44" s="109"/>
      <c r="S44" s="109"/>
      <c r="T44" s="109"/>
      <c r="U44" s="109"/>
    </row>
    <row r="45" spans="1:21" ht="12.75">
      <c r="A45" s="74">
        <v>1997</v>
      </c>
      <c r="B45" s="75" t="s">
        <v>84</v>
      </c>
      <c r="C45" s="76" t="s">
        <v>10</v>
      </c>
      <c r="D45" s="76" t="s">
        <v>80</v>
      </c>
      <c r="E45" s="149" t="s">
        <v>77</v>
      </c>
      <c r="F45" s="150" t="s">
        <v>78</v>
      </c>
      <c r="G45" s="151" t="s">
        <v>79</v>
      </c>
      <c r="H45" s="152" t="s">
        <v>77</v>
      </c>
      <c r="I45" s="152" t="s">
        <v>78</v>
      </c>
      <c r="J45" s="152" t="s">
        <v>79</v>
      </c>
      <c r="K45" s="153"/>
      <c r="L45" s="154" t="s">
        <v>77</v>
      </c>
      <c r="M45" s="154" t="s">
        <v>78</v>
      </c>
      <c r="N45" s="154" t="s">
        <v>79</v>
      </c>
      <c r="O45" s="155"/>
      <c r="P45" s="109"/>
      <c r="Q45" s="109"/>
      <c r="R45" s="109"/>
      <c r="S45" s="109"/>
      <c r="T45" s="109"/>
      <c r="U45" s="109"/>
    </row>
    <row r="46" spans="1:21" ht="12.75">
      <c r="A46" s="78" t="s">
        <v>75</v>
      </c>
      <c r="B46" s="69">
        <v>707710</v>
      </c>
      <c r="C46" s="70">
        <v>70018</v>
      </c>
      <c r="D46" s="70">
        <f>B46-C46</f>
        <v>637692</v>
      </c>
      <c r="E46" s="69">
        <v>8938</v>
      </c>
      <c r="F46" s="70">
        <v>147214</v>
      </c>
      <c r="G46" s="72">
        <v>424447</v>
      </c>
      <c r="H46" s="156">
        <f>100*E46/D46</f>
        <v>1.4016170816005218</v>
      </c>
      <c r="I46" s="156">
        <f>100*F46/D46</f>
        <v>23.085439365712602</v>
      </c>
      <c r="J46" s="156">
        <f>100*G46/D46</f>
        <v>66.55987530030171</v>
      </c>
      <c r="K46" s="157">
        <f>SUM(H46:J46)</f>
        <v>91.04693174761483</v>
      </c>
      <c r="L46" s="158">
        <f>100*E46/B46</f>
        <v>1.2629466872023851</v>
      </c>
      <c r="M46" s="159">
        <f>100*F46/B46</f>
        <v>20.801458224413956</v>
      </c>
      <c r="N46" s="159">
        <f>100*G46/B46</f>
        <v>59.974707154060276</v>
      </c>
      <c r="O46" s="160">
        <f>SUM(L46:N46)</f>
        <v>82.03911206567662</v>
      </c>
      <c r="P46" s="109"/>
      <c r="Q46" s="109"/>
      <c r="R46" s="109"/>
      <c r="S46" s="109"/>
      <c r="T46" s="109"/>
      <c r="U46" s="109"/>
    </row>
    <row r="47" spans="1:21" ht="12.75">
      <c r="A47" s="78" t="s">
        <v>74</v>
      </c>
      <c r="B47" s="69">
        <v>14421</v>
      </c>
      <c r="C47" s="70">
        <v>702</v>
      </c>
      <c r="D47" s="70">
        <f>B47-C47</f>
        <v>13719</v>
      </c>
      <c r="E47" s="69">
        <v>2367</v>
      </c>
      <c r="F47" s="70">
        <v>2630</v>
      </c>
      <c r="G47" s="72">
        <v>70</v>
      </c>
      <c r="H47" s="156">
        <f>100*E47/D47</f>
        <v>17.2534441285808</v>
      </c>
      <c r="I47" s="156">
        <f>100*F47/D47</f>
        <v>19.17049347620089</v>
      </c>
      <c r="J47" s="156">
        <f>100*G47/D47</f>
        <v>0.5102412712296814</v>
      </c>
      <c r="K47" s="157">
        <f>SUM(H47:J47)</f>
        <v>36.934178876011366</v>
      </c>
      <c r="L47" s="161">
        <f>100*E47/B47</f>
        <v>16.413563553151654</v>
      </c>
      <c r="M47" s="156">
        <f>100*F47/B47</f>
        <v>18.23729283683517</v>
      </c>
      <c r="N47" s="156">
        <f>100*G47/B47</f>
        <v>0.48540323139865477</v>
      </c>
      <c r="O47" s="157">
        <f>SUM(L47:N47)</f>
        <v>35.136259621385484</v>
      </c>
      <c r="P47" s="109"/>
      <c r="Q47" s="109"/>
      <c r="R47" s="109"/>
      <c r="S47" s="109"/>
      <c r="T47" s="109"/>
      <c r="U47" s="109"/>
    </row>
    <row r="48" spans="1:21" ht="12.75">
      <c r="A48" s="78" t="s">
        <v>76</v>
      </c>
      <c r="B48" s="69">
        <v>75411</v>
      </c>
      <c r="C48" s="70">
        <v>1912</v>
      </c>
      <c r="D48" s="70">
        <f>B48-C48</f>
        <v>73499</v>
      </c>
      <c r="E48" s="69">
        <v>3296</v>
      </c>
      <c r="F48" s="70">
        <v>49568</v>
      </c>
      <c r="G48" s="72">
        <v>1678</v>
      </c>
      <c r="H48" s="156">
        <f>100*E48/D48</f>
        <v>4.4844147539422305</v>
      </c>
      <c r="I48" s="156">
        <f>100*F48/D48</f>
        <v>67.44037333841277</v>
      </c>
      <c r="J48" s="156">
        <f>100*G48/D48</f>
        <v>2.2830242588334535</v>
      </c>
      <c r="K48" s="157">
        <f>SUM(H48:J48)</f>
        <v>74.20781235118845</v>
      </c>
      <c r="L48" s="161">
        <f>100*E48/B48</f>
        <v>4.370715147657504</v>
      </c>
      <c r="M48" s="156">
        <f>100*F48/B48</f>
        <v>65.73046372545119</v>
      </c>
      <c r="N48" s="156">
        <f>100*G48/B48</f>
        <v>2.2251395684979647</v>
      </c>
      <c r="O48" s="157">
        <f>SUM(L48:N48)</f>
        <v>72.32631844160666</v>
      </c>
      <c r="P48" s="109"/>
      <c r="Q48" s="109"/>
      <c r="R48" s="109"/>
      <c r="S48" s="109"/>
      <c r="T48" s="109"/>
      <c r="U48" s="109"/>
    </row>
    <row r="49" spans="1:15" ht="12.75">
      <c r="A49" s="79" t="s">
        <v>81</v>
      </c>
      <c r="B49" s="80">
        <f aca="true" t="shared" si="3" ref="B49:G49">SUM(B46:B48)</f>
        <v>797542</v>
      </c>
      <c r="C49" s="81">
        <f t="shared" si="3"/>
        <v>72632</v>
      </c>
      <c r="D49" s="81">
        <f t="shared" si="3"/>
        <v>724910</v>
      </c>
      <c r="E49" s="80">
        <f t="shared" si="3"/>
        <v>14601</v>
      </c>
      <c r="F49" s="81">
        <f t="shared" si="3"/>
        <v>199412</v>
      </c>
      <c r="G49" s="82">
        <f t="shared" si="3"/>
        <v>426195</v>
      </c>
      <c r="H49" s="162">
        <f>100*E49/D49</f>
        <v>2.0141810707536107</v>
      </c>
      <c r="I49" s="162">
        <f>100*F49/D49</f>
        <v>27.5085182988233</v>
      </c>
      <c r="J49" s="162">
        <f>100*G49/D49</f>
        <v>58.79281565987502</v>
      </c>
      <c r="K49" s="163">
        <f>SUM(H49:J49)</f>
        <v>88.31551502945193</v>
      </c>
      <c r="L49" s="164">
        <f>100*E49/B49</f>
        <v>1.8307499793114344</v>
      </c>
      <c r="M49" s="162">
        <f>100*F49/B49</f>
        <v>25.003322709023475</v>
      </c>
      <c r="N49" s="162">
        <f>100*G49/B49</f>
        <v>53.438564990934644</v>
      </c>
      <c r="O49" s="163">
        <f>SUM(L49:N49)</f>
        <v>80.27263767926955</v>
      </c>
    </row>
    <row r="50" spans="1:15" ht="12.75">
      <c r="A50" s="166"/>
      <c r="B50" s="70"/>
      <c r="C50" s="70"/>
      <c r="D50" s="70"/>
      <c r="E50" s="70"/>
      <c r="F50" s="70"/>
      <c r="G50" s="70"/>
      <c r="H50" s="162"/>
      <c r="I50" s="162"/>
      <c r="J50" s="162"/>
      <c r="K50" s="163"/>
      <c r="L50" s="164"/>
      <c r="M50" s="162"/>
      <c r="N50" s="162"/>
      <c r="O50" s="163"/>
    </row>
    <row r="51" spans="1:15" ht="15.75" customHeight="1">
      <c r="A51" s="74">
        <v>1998</v>
      </c>
      <c r="B51" s="75" t="s">
        <v>84</v>
      </c>
      <c r="C51" s="76" t="s">
        <v>10</v>
      </c>
      <c r="D51" s="76" t="s">
        <v>80</v>
      </c>
      <c r="E51" s="149" t="s">
        <v>77</v>
      </c>
      <c r="F51" s="150" t="s">
        <v>78</v>
      </c>
      <c r="G51" s="151" t="s">
        <v>79</v>
      </c>
      <c r="H51" s="152" t="s">
        <v>77</v>
      </c>
      <c r="I51" s="152" t="s">
        <v>78</v>
      </c>
      <c r="J51" s="152" t="s">
        <v>79</v>
      </c>
      <c r="K51" s="153"/>
      <c r="L51" s="154" t="s">
        <v>77</v>
      </c>
      <c r="M51" s="154" t="s">
        <v>78</v>
      </c>
      <c r="N51" s="154" t="s">
        <v>79</v>
      </c>
      <c r="O51" s="155"/>
    </row>
    <row r="52" spans="1:15" ht="12.75">
      <c r="A52" s="78" t="s">
        <v>75</v>
      </c>
      <c r="B52" s="69">
        <v>685208</v>
      </c>
      <c r="C52" s="70">
        <v>59792</v>
      </c>
      <c r="D52" s="70">
        <f>B52-C52</f>
        <v>625416</v>
      </c>
      <c r="E52" s="69">
        <v>9366</v>
      </c>
      <c r="F52" s="70">
        <v>145200</v>
      </c>
      <c r="G52" s="72">
        <v>414447</v>
      </c>
      <c r="H52" s="156">
        <f>100*E52/D52</f>
        <v>1.4975632219194903</v>
      </c>
      <c r="I52" s="156">
        <f>100*F52/D52</f>
        <v>23.21654706627269</v>
      </c>
      <c r="J52" s="156">
        <f>100*G52/D52</f>
        <v>66.2674124102997</v>
      </c>
      <c r="K52" s="157">
        <f>SUM(H52:J52)</f>
        <v>90.98152269849189</v>
      </c>
      <c r="L52" s="158">
        <f>100*E52/B52</f>
        <v>1.3668842161796126</v>
      </c>
      <c r="M52" s="159">
        <f>100*F52/B52</f>
        <v>21.190645760119555</v>
      </c>
      <c r="N52" s="159">
        <f>100*G52/B52</f>
        <v>60.484845477577615</v>
      </c>
      <c r="O52" s="160">
        <f>SUM(L52:N52)</f>
        <v>83.04237545387679</v>
      </c>
    </row>
    <row r="53" spans="1:15" ht="12.75">
      <c r="A53" s="78" t="s">
        <v>74</v>
      </c>
      <c r="B53" s="69">
        <v>15635</v>
      </c>
      <c r="C53" s="70">
        <v>764</v>
      </c>
      <c r="D53" s="70">
        <f>B53-C53</f>
        <v>14871</v>
      </c>
      <c r="E53" s="69">
        <v>2729</v>
      </c>
      <c r="F53" s="70">
        <v>3158</v>
      </c>
      <c r="G53" s="72">
        <v>43</v>
      </c>
      <c r="H53" s="156">
        <f>100*E53/D53</f>
        <v>18.351153251294466</v>
      </c>
      <c r="I53" s="156">
        <f>100*F53/D53</f>
        <v>21.23596261179477</v>
      </c>
      <c r="J53" s="156">
        <f>100*G53/D53</f>
        <v>0.28915338578441263</v>
      </c>
      <c r="K53" s="157">
        <f>SUM(H53:J53)</f>
        <v>39.87626924887365</v>
      </c>
      <c r="L53" s="161">
        <f>100*E53/B53</f>
        <v>17.454429165334187</v>
      </c>
      <c r="M53" s="156">
        <f>100*F53/B53</f>
        <v>20.198273105212664</v>
      </c>
      <c r="N53" s="156">
        <f>100*G53/B53</f>
        <v>0.27502398464982414</v>
      </c>
      <c r="O53" s="157">
        <f>SUM(L53:N53)</f>
        <v>37.92772625519668</v>
      </c>
    </row>
    <row r="54" spans="1:15" ht="12.75">
      <c r="A54" s="78" t="s">
        <v>76</v>
      </c>
      <c r="B54" s="69">
        <v>74582</v>
      </c>
      <c r="C54" s="70">
        <v>1506</v>
      </c>
      <c r="D54" s="70">
        <f>B54-C54</f>
        <v>73076</v>
      </c>
      <c r="E54" s="69">
        <v>3478</v>
      </c>
      <c r="F54" s="70">
        <v>48797</v>
      </c>
      <c r="G54" s="72">
        <v>1605</v>
      </c>
      <c r="H54" s="156">
        <f>100*E54/D54</f>
        <v>4.7594285401499805</v>
      </c>
      <c r="I54" s="156">
        <f>100*F54/D54</f>
        <v>66.77568558760743</v>
      </c>
      <c r="J54" s="156">
        <f>100*G54/D54</f>
        <v>2.1963435327604137</v>
      </c>
      <c r="K54" s="157">
        <f>SUM(H54:J54)</f>
        <v>73.73145766051782</v>
      </c>
      <c r="L54" s="161">
        <f>100*E54/B54</f>
        <v>4.663323590142394</v>
      </c>
      <c r="M54" s="156">
        <f>100*F54/B54</f>
        <v>65.42731490171892</v>
      </c>
      <c r="N54" s="156">
        <f>100*G54/B54</f>
        <v>2.15199377865973</v>
      </c>
      <c r="O54" s="157">
        <f>SUM(L54:N54)</f>
        <v>72.24263227052104</v>
      </c>
    </row>
    <row r="55" spans="1:15" ht="12.75">
      <c r="A55" s="79" t="s">
        <v>81</v>
      </c>
      <c r="B55" s="80">
        <f aca="true" t="shared" si="4" ref="B55:G55">SUM(B52:B54)</f>
        <v>775425</v>
      </c>
      <c r="C55" s="81">
        <f t="shared" si="4"/>
        <v>62062</v>
      </c>
      <c r="D55" s="81">
        <f t="shared" si="4"/>
        <v>713363</v>
      </c>
      <c r="E55" s="80">
        <f t="shared" si="4"/>
        <v>15573</v>
      </c>
      <c r="F55" s="81">
        <f t="shared" si="4"/>
        <v>197155</v>
      </c>
      <c r="G55" s="82">
        <f t="shared" si="4"/>
        <v>416095</v>
      </c>
      <c r="H55" s="162">
        <f>100*E55/D55</f>
        <v>2.18304005113806</v>
      </c>
      <c r="I55" s="162">
        <f>100*F55/D55</f>
        <v>27.6374019958983</v>
      </c>
      <c r="J55" s="162">
        <f>100*G55/D55</f>
        <v>58.328648948711944</v>
      </c>
      <c r="K55" s="163">
        <f>SUM(H55:J55)</f>
        <v>88.14909099574831</v>
      </c>
      <c r="L55" s="164">
        <f>100*E55/B55</f>
        <v>2.008318019150788</v>
      </c>
      <c r="M55" s="162">
        <f>100*F55/B55</f>
        <v>25.4254118709095</v>
      </c>
      <c r="N55" s="162">
        <f>100*G55/B55</f>
        <v>53.660250830189895</v>
      </c>
      <c r="O55" s="163">
        <f>SUM(L55:N55)</f>
        <v>81.09398072025019</v>
      </c>
    </row>
    <row r="56" spans="1:7" ht="12.75">
      <c r="A56" s="71"/>
      <c r="B56" s="69"/>
      <c r="C56" s="70"/>
      <c r="D56" s="70"/>
      <c r="E56" s="70"/>
      <c r="F56" s="70"/>
      <c r="G56" s="72"/>
    </row>
    <row r="57" spans="1:15" ht="15.75" customHeight="1">
      <c r="A57" s="74">
        <v>1999</v>
      </c>
      <c r="B57" s="75" t="s">
        <v>84</v>
      </c>
      <c r="C57" s="76" t="s">
        <v>10</v>
      </c>
      <c r="D57" s="76" t="s">
        <v>80</v>
      </c>
      <c r="E57" s="149" t="s">
        <v>77</v>
      </c>
      <c r="F57" s="150" t="s">
        <v>78</v>
      </c>
      <c r="G57" s="151" t="s">
        <v>79</v>
      </c>
      <c r="H57" s="152" t="s">
        <v>77</v>
      </c>
      <c r="I57" s="152" t="s">
        <v>78</v>
      </c>
      <c r="J57" s="152" t="s">
        <v>79</v>
      </c>
      <c r="K57" s="153"/>
      <c r="L57" s="154" t="s">
        <v>77</v>
      </c>
      <c r="M57" s="154" t="s">
        <v>78</v>
      </c>
      <c r="N57" s="154" t="s">
        <v>79</v>
      </c>
      <c r="O57" s="155"/>
    </row>
    <row r="58" spans="1:15" ht="12.75">
      <c r="A58" s="78" t="s">
        <v>75</v>
      </c>
      <c r="B58" s="69">
        <v>682879</v>
      </c>
      <c r="C58" s="70">
        <v>55757</v>
      </c>
      <c r="D58" s="70">
        <f>B58-C58</f>
        <v>627122</v>
      </c>
      <c r="E58" s="69">
        <v>9910</v>
      </c>
      <c r="F58" s="70">
        <v>146051</v>
      </c>
      <c r="G58" s="72">
        <v>416070</v>
      </c>
      <c r="H58" s="156">
        <f>100*E58/D58</f>
        <v>1.580234786851681</v>
      </c>
      <c r="I58" s="156">
        <f>100*F58/D58</f>
        <v>23.289088885416234</v>
      </c>
      <c r="J58" s="156">
        <f>100*G58/D58</f>
        <v>66.34594225684954</v>
      </c>
      <c r="K58" s="157">
        <f>SUM(H58:J58)</f>
        <v>91.21526592911745</v>
      </c>
      <c r="L58" s="158">
        <f>100*E58/B58</f>
        <v>1.4512087793005788</v>
      </c>
      <c r="M58" s="159">
        <f>100*F58/B58</f>
        <v>21.3875371771573</v>
      </c>
      <c r="N58" s="159">
        <f>100*G58/B58</f>
        <v>60.928802906517845</v>
      </c>
      <c r="O58" s="160">
        <f>SUM(L58:N58)</f>
        <v>83.76754886297573</v>
      </c>
    </row>
    <row r="59" spans="1:15" ht="12.75">
      <c r="A59" s="78" t="s">
        <v>74</v>
      </c>
      <c r="B59" s="69">
        <v>17080</v>
      </c>
      <c r="C59" s="70">
        <v>621</v>
      </c>
      <c r="D59" s="70">
        <f>B59-C59</f>
        <v>16459</v>
      </c>
      <c r="E59" s="69">
        <v>3324</v>
      </c>
      <c r="F59" s="70">
        <v>3415</v>
      </c>
      <c r="G59" s="72">
        <v>36</v>
      </c>
      <c r="H59" s="156">
        <f>100*E59/D59</f>
        <v>20.195637645057417</v>
      </c>
      <c r="I59" s="156">
        <f>100*F59/D59</f>
        <v>20.748526641958808</v>
      </c>
      <c r="J59" s="156">
        <f>100*G59/D59</f>
        <v>0.21872531745549548</v>
      </c>
      <c r="K59" s="157">
        <f>SUM(H59:J59)</f>
        <v>41.162889604471715</v>
      </c>
      <c r="L59" s="161">
        <f>100*E59/B59</f>
        <v>19.461358313817332</v>
      </c>
      <c r="M59" s="156">
        <f>100*F59/B59</f>
        <v>19.994145199063233</v>
      </c>
      <c r="N59" s="156">
        <f>100*G59/B59</f>
        <v>0.2107728337236534</v>
      </c>
      <c r="O59" s="157">
        <f>SUM(L59:N59)</f>
        <v>39.66627634660422</v>
      </c>
    </row>
    <row r="60" spans="1:15" ht="12.75">
      <c r="A60" s="78" t="s">
        <v>76</v>
      </c>
      <c r="B60" s="69">
        <v>60666</v>
      </c>
      <c r="C60" s="70">
        <v>1106</v>
      </c>
      <c r="D60" s="70">
        <f>B60-C60</f>
        <v>59560</v>
      </c>
      <c r="E60" s="69">
        <v>3292</v>
      </c>
      <c r="F60" s="70">
        <v>39051</v>
      </c>
      <c r="G60" s="72">
        <v>1108</v>
      </c>
      <c r="H60" s="156">
        <f>100*E60/D60</f>
        <v>5.527199462726662</v>
      </c>
      <c r="I60" s="156">
        <f>100*F60/D60</f>
        <v>65.5658159838818</v>
      </c>
      <c r="J60" s="156">
        <f>100*G60/D60</f>
        <v>1.8603089321692412</v>
      </c>
      <c r="K60" s="157">
        <f>SUM(H60:J60)</f>
        <v>72.95332437877771</v>
      </c>
      <c r="L60" s="161">
        <f>100*E60/B60</f>
        <v>5.426433257508324</v>
      </c>
      <c r="M60" s="156">
        <f>100*F60/B60</f>
        <v>64.37048758777568</v>
      </c>
      <c r="N60" s="156">
        <f>100*G60/B60</f>
        <v>1.8263936966340288</v>
      </c>
      <c r="O60" s="157">
        <f>SUM(L60:N60)</f>
        <v>71.62331454191803</v>
      </c>
    </row>
    <row r="61" spans="1:15" ht="12.75">
      <c r="A61" s="79" t="s">
        <v>81</v>
      </c>
      <c r="B61" s="80">
        <f aca="true" t="shared" si="5" ref="B61:G61">SUM(B58:B60)</f>
        <v>760625</v>
      </c>
      <c r="C61" s="81">
        <f t="shared" si="5"/>
        <v>57484</v>
      </c>
      <c r="D61" s="81">
        <f t="shared" si="5"/>
        <v>703141</v>
      </c>
      <c r="E61" s="80">
        <f t="shared" si="5"/>
        <v>16526</v>
      </c>
      <c r="F61" s="81">
        <f t="shared" si="5"/>
        <v>188517</v>
      </c>
      <c r="G61" s="82">
        <f t="shared" si="5"/>
        <v>417214</v>
      </c>
      <c r="H61" s="162">
        <f>100*E61/D61</f>
        <v>2.35031096181278</v>
      </c>
      <c r="I61" s="162">
        <f>100*F61/D61</f>
        <v>26.810696574371285</v>
      </c>
      <c r="J61" s="162">
        <f>100*G61/D61</f>
        <v>59.33575200422106</v>
      </c>
      <c r="K61" s="163">
        <f>SUM(H61:J61)</f>
        <v>88.49675954040512</v>
      </c>
      <c r="L61" s="164">
        <f>100*E61/B61</f>
        <v>2.172686935086278</v>
      </c>
      <c r="M61" s="162">
        <f>100*F61/B61</f>
        <v>24.784486442070666</v>
      </c>
      <c r="N61" s="162">
        <f>100*G61/B61</f>
        <v>54.851470829909616</v>
      </c>
      <c r="O61" s="163">
        <f>SUM(L61:N61)</f>
        <v>81.80864420706656</v>
      </c>
    </row>
    <row r="62" spans="1:7" ht="12.75">
      <c r="A62" s="71"/>
      <c r="B62" s="69"/>
      <c r="C62" s="70"/>
      <c r="D62" s="70"/>
      <c r="E62" s="70"/>
      <c r="F62" s="70"/>
      <c r="G62" s="72"/>
    </row>
    <row r="63" spans="1:15" ht="15.75" customHeight="1">
      <c r="A63" s="74">
        <v>2000</v>
      </c>
      <c r="B63" s="75" t="s">
        <v>84</v>
      </c>
      <c r="C63" s="76" t="s">
        <v>10</v>
      </c>
      <c r="D63" s="76" t="s">
        <v>80</v>
      </c>
      <c r="E63" s="75" t="s">
        <v>77</v>
      </c>
      <c r="F63" s="76" t="s">
        <v>78</v>
      </c>
      <c r="G63" s="77" t="s">
        <v>79</v>
      </c>
      <c r="H63" s="152" t="s">
        <v>77</v>
      </c>
      <c r="I63" s="152" t="s">
        <v>78</v>
      </c>
      <c r="J63" s="152" t="s">
        <v>79</v>
      </c>
      <c r="K63" s="153"/>
      <c r="L63" s="154" t="s">
        <v>77</v>
      </c>
      <c r="M63" s="154" t="s">
        <v>78</v>
      </c>
      <c r="N63" s="154" t="s">
        <v>79</v>
      </c>
      <c r="O63" s="155"/>
    </row>
    <row r="64" spans="1:15" ht="12.75">
      <c r="A64" s="78" t="s">
        <v>75</v>
      </c>
      <c r="B64" s="69">
        <v>697347</v>
      </c>
      <c r="C64" s="70">
        <v>48592</v>
      </c>
      <c r="D64" s="70">
        <f>B64-C64</f>
        <v>648755</v>
      </c>
      <c r="E64" s="69">
        <v>10865</v>
      </c>
      <c r="F64" s="70">
        <v>149040</v>
      </c>
      <c r="G64" s="72">
        <v>427181</v>
      </c>
      <c r="H64" s="156">
        <f>100*E64/D64</f>
        <v>1.674746244730291</v>
      </c>
      <c r="I64" s="156">
        <f>100*F64/D64</f>
        <v>22.973233346949158</v>
      </c>
      <c r="J64" s="156">
        <f>100*G64/D64</f>
        <v>65.84627478786291</v>
      </c>
      <c r="K64" s="157">
        <f>SUM(H64:J64)</f>
        <v>90.49425437954235</v>
      </c>
      <c r="L64" s="158">
        <f>100*E64/B64</f>
        <v>1.5580478585266733</v>
      </c>
      <c r="M64" s="159">
        <f>100*F64/B64</f>
        <v>21.37243008143722</v>
      </c>
      <c r="N64" s="159">
        <f>100*G64/B64</f>
        <v>61.2580250578263</v>
      </c>
      <c r="O64" s="160">
        <f>SUM(L64:N64)</f>
        <v>84.1885029977902</v>
      </c>
    </row>
    <row r="65" spans="1:15" ht="12.75">
      <c r="A65" s="78" t="s">
        <v>74</v>
      </c>
      <c r="B65" s="69">
        <v>20065</v>
      </c>
      <c r="C65" s="70">
        <v>733</v>
      </c>
      <c r="D65" s="70">
        <f>B65-C65</f>
        <v>19332</v>
      </c>
      <c r="E65" s="69">
        <v>3783</v>
      </c>
      <c r="F65" s="70">
        <v>4741</v>
      </c>
      <c r="G65" s="72">
        <v>136</v>
      </c>
      <c r="H65" s="156">
        <f>100*E65/D65</f>
        <v>19.56859093730602</v>
      </c>
      <c r="I65" s="156">
        <f>100*F65/D65</f>
        <v>24.52410511069729</v>
      </c>
      <c r="J65" s="156">
        <f>100*G65/D65</f>
        <v>0.7034967928822677</v>
      </c>
      <c r="K65" s="157">
        <f>SUM(H65:J65)</f>
        <v>44.796192840885574</v>
      </c>
      <c r="L65" s="161">
        <f>100*E65/B65</f>
        <v>18.85372539247446</v>
      </c>
      <c r="M65" s="156">
        <f>100*F65/B65</f>
        <v>23.62820832295041</v>
      </c>
      <c r="N65" s="156">
        <f>100*G65/B65</f>
        <v>0.6777971592324944</v>
      </c>
      <c r="O65" s="157">
        <f>SUM(L65:N65)</f>
        <v>43.15973087465737</v>
      </c>
    </row>
    <row r="66" spans="1:15" ht="12.75">
      <c r="A66" s="78" t="s">
        <v>76</v>
      </c>
      <c r="B66" s="69">
        <v>34463</v>
      </c>
      <c r="C66" s="70">
        <v>566</v>
      </c>
      <c r="D66" s="70">
        <f>B66-C66</f>
        <v>33897</v>
      </c>
      <c r="E66" s="69">
        <v>2597</v>
      </c>
      <c r="F66" s="70">
        <v>23217</v>
      </c>
      <c r="G66" s="72">
        <v>619</v>
      </c>
      <c r="H66" s="156">
        <f>100*E66/D66</f>
        <v>7.661444965631177</v>
      </c>
      <c r="I66" s="156">
        <f>100*F66/D66</f>
        <v>68.49278697229843</v>
      </c>
      <c r="J66" s="156">
        <f>100*G66/D66</f>
        <v>1.8261203056317667</v>
      </c>
      <c r="K66" s="157">
        <f>SUM(H66:J66)</f>
        <v>77.98035224356137</v>
      </c>
      <c r="L66" s="161">
        <f>100*E66/B66</f>
        <v>7.535617909061893</v>
      </c>
      <c r="M66" s="156">
        <f>100*F66/B66</f>
        <v>67.36790180773583</v>
      </c>
      <c r="N66" s="156">
        <f>100*G66/B66</f>
        <v>1.7961291820212981</v>
      </c>
      <c r="O66" s="157">
        <f>SUM(L66:N66)</f>
        <v>76.69964889881904</v>
      </c>
    </row>
    <row r="67" spans="1:15" ht="12.75">
      <c r="A67" s="79" t="s">
        <v>81</v>
      </c>
      <c r="B67" s="80">
        <f aca="true" t="shared" si="6" ref="B67:G67">SUM(B64:B66)</f>
        <v>751875</v>
      </c>
      <c r="C67" s="81">
        <f t="shared" si="6"/>
        <v>49891</v>
      </c>
      <c r="D67" s="81">
        <f t="shared" si="6"/>
        <v>701984</v>
      </c>
      <c r="E67" s="80">
        <f t="shared" si="6"/>
        <v>17245</v>
      </c>
      <c r="F67" s="81">
        <f t="shared" si="6"/>
        <v>176998</v>
      </c>
      <c r="G67" s="82">
        <f t="shared" si="6"/>
        <v>427936</v>
      </c>
      <c r="H67" s="162">
        <f>100*E67/D67</f>
        <v>2.456608697634134</v>
      </c>
      <c r="I67" s="162">
        <f>100*F67/D67</f>
        <v>25.213964990655057</v>
      </c>
      <c r="J67" s="162">
        <f>100*G67/D67</f>
        <v>60.960933582531794</v>
      </c>
      <c r="K67" s="163">
        <f>SUM(H67:J67)</f>
        <v>88.63150727082099</v>
      </c>
      <c r="L67" s="164">
        <f>100*E67/B67</f>
        <v>2.293599334995844</v>
      </c>
      <c r="M67" s="162">
        <f>100*F67/B67</f>
        <v>23.540881130507067</v>
      </c>
      <c r="N67" s="162">
        <f>100*G67/B67</f>
        <v>56.915843724023276</v>
      </c>
      <c r="O67" s="163">
        <f>SUM(L67:N67)</f>
        <v>82.75032418952618</v>
      </c>
    </row>
    <row r="68" spans="2:15" ht="12.75">
      <c r="B68" s="70"/>
      <c r="C68" s="70"/>
      <c r="D68" s="70"/>
      <c r="E68" s="70"/>
      <c r="F68" s="70"/>
      <c r="G68" s="70"/>
      <c r="H68" s="156"/>
      <c r="I68" s="156"/>
      <c r="J68" s="156"/>
      <c r="K68" s="156"/>
      <c r="L68" s="156"/>
      <c r="M68" s="156"/>
      <c r="N68" s="156"/>
      <c r="O68" s="156"/>
    </row>
    <row r="69" spans="1:15" ht="12.75">
      <c r="A69" s="74">
        <v>2001</v>
      </c>
      <c r="B69" s="75" t="s">
        <v>84</v>
      </c>
      <c r="C69" s="76" t="s">
        <v>10</v>
      </c>
      <c r="D69" s="76" t="s">
        <v>80</v>
      </c>
      <c r="E69" s="75" t="s">
        <v>77</v>
      </c>
      <c r="F69" s="76" t="s">
        <v>78</v>
      </c>
      <c r="G69" s="77" t="s">
        <v>79</v>
      </c>
      <c r="H69" s="152" t="s">
        <v>77</v>
      </c>
      <c r="I69" s="152" t="s">
        <v>78</v>
      </c>
      <c r="J69" s="152" t="s">
        <v>79</v>
      </c>
      <c r="K69" s="153"/>
      <c r="L69" s="154" t="s">
        <v>77</v>
      </c>
      <c r="M69" s="154" t="s">
        <v>78</v>
      </c>
      <c r="N69" s="154" t="s">
        <v>79</v>
      </c>
      <c r="O69" s="155"/>
    </row>
    <row r="70" spans="1:15" ht="12.75">
      <c r="A70" s="78" t="s">
        <v>75</v>
      </c>
      <c r="B70" s="69">
        <v>705873</v>
      </c>
      <c r="C70" s="70">
        <v>48474</v>
      </c>
      <c r="D70" s="70">
        <f>B70-C70</f>
        <v>657399</v>
      </c>
      <c r="E70" s="69">
        <v>12133</v>
      </c>
      <c r="F70" s="70">
        <v>154405</v>
      </c>
      <c r="G70" s="72">
        <v>427799</v>
      </c>
      <c r="H70" s="156">
        <f>100*E70/D70</f>
        <v>1.8456067015617608</v>
      </c>
      <c r="I70" s="156">
        <f>100*F70/D70</f>
        <v>23.487258118737632</v>
      </c>
      <c r="J70" s="156">
        <f>100*G70/D70</f>
        <v>65.07448292437317</v>
      </c>
      <c r="K70" s="157">
        <f>SUM(H70:J70)</f>
        <v>90.40734774467256</v>
      </c>
      <c r="L70" s="158">
        <f>100*E70/B70</f>
        <v>1.718864441620518</v>
      </c>
      <c r="M70" s="159">
        <f>100*F70/B70</f>
        <v>21.874331501559062</v>
      </c>
      <c r="N70" s="159">
        <f>100*G70/B70</f>
        <v>60.60566135834633</v>
      </c>
      <c r="O70" s="160">
        <f>SUM(L70:N70)</f>
        <v>84.19885730152592</v>
      </c>
    </row>
    <row r="71" spans="1:15" ht="12.75">
      <c r="A71" s="78" t="s">
        <v>74</v>
      </c>
      <c r="B71" s="69">
        <v>22377</v>
      </c>
      <c r="C71" s="70">
        <v>720</v>
      </c>
      <c r="D71" s="70">
        <f>B71-C71</f>
        <v>21657</v>
      </c>
      <c r="E71" s="69">
        <v>4286</v>
      </c>
      <c r="F71" s="70">
        <v>5216</v>
      </c>
      <c r="G71" s="72">
        <v>202</v>
      </c>
      <c r="H71" s="156">
        <f>100*E71/D71</f>
        <v>19.790368010343077</v>
      </c>
      <c r="I71" s="156">
        <f>100*F71/D71</f>
        <v>24.084591587015744</v>
      </c>
      <c r="J71" s="156">
        <f>100*G71/D71</f>
        <v>0.9327238306321282</v>
      </c>
      <c r="K71" s="157">
        <f>SUM(H71:J71)</f>
        <v>44.80768342799095</v>
      </c>
      <c r="L71" s="161">
        <f>100*E71/B71</f>
        <v>19.15359520936676</v>
      </c>
      <c r="M71" s="156">
        <f>100*F71/B71</f>
        <v>23.30964829959333</v>
      </c>
      <c r="N71" s="156">
        <f>100*G71/B71</f>
        <v>0.9027126066943737</v>
      </c>
      <c r="O71" s="157">
        <f>SUM(L71:N71)</f>
        <v>43.36595611565446</v>
      </c>
    </row>
    <row r="72" spans="1:15" ht="12.75">
      <c r="A72" s="78" t="s">
        <v>76</v>
      </c>
      <c r="B72" s="69">
        <v>32526</v>
      </c>
      <c r="C72" s="70">
        <v>525</v>
      </c>
      <c r="D72" s="70">
        <f>B72-C72</f>
        <v>32001</v>
      </c>
      <c r="E72" s="69">
        <v>2533</v>
      </c>
      <c r="F72" s="70">
        <v>21927</v>
      </c>
      <c r="G72" s="72">
        <v>559</v>
      </c>
      <c r="H72" s="156">
        <f>100*E72/D72</f>
        <v>7.915377644448611</v>
      </c>
      <c r="I72" s="156">
        <f>100*F72/D72</f>
        <v>68.51973375832006</v>
      </c>
      <c r="J72" s="156">
        <f>100*G72/D72</f>
        <v>1.7468204118621293</v>
      </c>
      <c r="K72" s="157">
        <f>SUM(H72:J72)</f>
        <v>78.1819318146308</v>
      </c>
      <c r="L72" s="161">
        <f>100*E72/B72</f>
        <v>7.787616060997356</v>
      </c>
      <c r="M72" s="156">
        <f>100*F72/B72</f>
        <v>67.41376129865338</v>
      </c>
      <c r="N72" s="156">
        <f>100*G72/B72</f>
        <v>1.7186250999200638</v>
      </c>
      <c r="O72" s="157">
        <f>SUM(L72:N72)</f>
        <v>76.9200024595708</v>
      </c>
    </row>
    <row r="73" spans="1:15" ht="12.75">
      <c r="A73" s="79" t="s">
        <v>81</v>
      </c>
      <c r="B73" s="80">
        <f aca="true" t="shared" si="7" ref="B73:G73">SUM(B70:B72)</f>
        <v>760776</v>
      </c>
      <c r="C73" s="81">
        <f t="shared" si="7"/>
        <v>49719</v>
      </c>
      <c r="D73" s="81">
        <f t="shared" si="7"/>
        <v>711057</v>
      </c>
      <c r="E73" s="80">
        <f t="shared" si="7"/>
        <v>18952</v>
      </c>
      <c r="F73" s="81">
        <f t="shared" si="7"/>
        <v>181548</v>
      </c>
      <c r="G73" s="82">
        <f t="shared" si="7"/>
        <v>428560</v>
      </c>
      <c r="H73" s="162">
        <f>100*E73/D73</f>
        <v>2.6653278147884065</v>
      </c>
      <c r="I73" s="162">
        <f>100*F73/D73</f>
        <v>25.53213033554272</v>
      </c>
      <c r="J73" s="162">
        <f>100*G73/D73</f>
        <v>60.27083623394468</v>
      </c>
      <c r="K73" s="163">
        <f>SUM(H73:J73)</f>
        <v>88.46829438427581</v>
      </c>
      <c r="L73" s="164">
        <f>100*E73/B73</f>
        <v>2.491140624835694</v>
      </c>
      <c r="M73" s="162">
        <f>100*F73/B73</f>
        <v>23.863528817943784</v>
      </c>
      <c r="N73" s="162">
        <f>100*G73/B73</f>
        <v>56.3319557925066</v>
      </c>
      <c r="O73" s="163">
        <f>SUM(L73:N73)</f>
        <v>82.68662523528607</v>
      </c>
    </row>
    <row r="74" spans="2:15" ht="12.75">
      <c r="B74" s="70"/>
      <c r="C74" s="70"/>
      <c r="D74" s="70"/>
      <c r="E74" s="70"/>
      <c r="F74" s="70"/>
      <c r="G74" s="70"/>
      <c r="H74" s="156"/>
      <c r="I74" s="156"/>
      <c r="J74" s="156"/>
      <c r="K74" s="156"/>
      <c r="L74" s="156"/>
      <c r="M74" s="156"/>
      <c r="N74" s="156"/>
      <c r="O74" s="156"/>
    </row>
    <row r="75" spans="2:15" ht="12.75">
      <c r="B75" s="70"/>
      <c r="C75" s="70"/>
      <c r="D75" s="70"/>
      <c r="E75" s="70"/>
      <c r="F75" s="70"/>
      <c r="G75" s="70"/>
      <c r="H75" s="156"/>
      <c r="I75" s="156"/>
      <c r="J75" s="156"/>
      <c r="K75" s="156"/>
      <c r="L75" s="156"/>
      <c r="M75" s="156"/>
      <c r="N75" s="156"/>
      <c r="O75" s="156"/>
    </row>
    <row r="77" spans="1:12" ht="12.75">
      <c r="A77" s="165" t="s">
        <v>103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</row>
    <row r="78" spans="1:12" ht="12.75">
      <c r="A78" s="165" t="s">
        <v>104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</sheetData>
  <mergeCells count="4">
    <mergeCell ref="H38:K38"/>
    <mergeCell ref="L38:O38"/>
    <mergeCell ref="H4:K4"/>
    <mergeCell ref="L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K17" sqref="K17"/>
    </sheetView>
  </sheetViews>
  <sheetFormatPr defaultColWidth="11.421875" defaultRowHeight="12.75"/>
  <cols>
    <col min="1" max="1" width="12.7109375" style="0" customWidth="1"/>
    <col min="2" max="16" width="7.7109375" style="0" customWidth="1"/>
  </cols>
  <sheetData>
    <row r="1" spans="1:15" ht="15.75">
      <c r="A1" s="139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7"/>
      <c r="O1" s="109"/>
    </row>
    <row r="2" spans="1:15" ht="12.75">
      <c r="A2" s="11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  <c r="O2" s="109"/>
    </row>
    <row r="3" spans="1:16" ht="12.75">
      <c r="A3" s="96" t="s">
        <v>91</v>
      </c>
      <c r="B3" s="111">
        <v>1987</v>
      </c>
      <c r="C3" s="93">
        <v>1988</v>
      </c>
      <c r="D3" s="93">
        <v>1989</v>
      </c>
      <c r="E3" s="93">
        <v>1990</v>
      </c>
      <c r="F3" s="93">
        <v>1991</v>
      </c>
      <c r="G3" s="93">
        <v>1992</v>
      </c>
      <c r="H3" s="93">
        <v>1993</v>
      </c>
      <c r="I3" s="93">
        <v>1994</v>
      </c>
      <c r="J3" s="94" t="s">
        <v>37</v>
      </c>
      <c r="K3" s="94" t="s">
        <v>38</v>
      </c>
      <c r="L3" s="94" t="s">
        <v>39</v>
      </c>
      <c r="M3" s="94" t="s">
        <v>40</v>
      </c>
      <c r="N3" s="93">
        <v>1999</v>
      </c>
      <c r="O3" s="93">
        <v>2000</v>
      </c>
      <c r="P3" s="95">
        <v>2000</v>
      </c>
    </row>
    <row r="4" spans="1:16" ht="12.75">
      <c r="A4" s="97" t="s">
        <v>92</v>
      </c>
      <c r="B4" s="102">
        <v>1.09</v>
      </c>
      <c r="C4" s="85">
        <v>0.21</v>
      </c>
      <c r="D4" s="85">
        <v>0.1354627121060887</v>
      </c>
      <c r="E4" s="85">
        <v>0.10022909507445589</v>
      </c>
      <c r="F4" s="85">
        <v>0.07201440288057612</v>
      </c>
      <c r="G4" s="85">
        <v>0.08209548731368173</v>
      </c>
      <c r="H4" s="85">
        <v>0.11180709907725465</v>
      </c>
      <c r="I4" s="85">
        <v>0.14435029003715683</v>
      </c>
      <c r="J4" s="85">
        <v>0.21894107281125677</v>
      </c>
      <c r="K4" s="85">
        <v>0.2731805643963505</v>
      </c>
      <c r="L4" s="85">
        <v>0.37660288286854704</v>
      </c>
      <c r="M4" s="85">
        <v>0.4867126116221072</v>
      </c>
      <c r="N4" s="85">
        <v>0.56</v>
      </c>
      <c r="O4" s="85">
        <v>0.19</v>
      </c>
      <c r="P4" s="91">
        <v>0.22</v>
      </c>
    </row>
    <row r="5" spans="1:16" ht="12.75">
      <c r="A5" s="97" t="s">
        <v>93</v>
      </c>
      <c r="B5" s="102"/>
      <c r="C5" s="85"/>
      <c r="D5" s="85"/>
      <c r="E5" s="85"/>
      <c r="F5" s="85"/>
      <c r="G5" s="85">
        <v>0.007696451935657662</v>
      </c>
      <c r="H5" s="85">
        <v>0.024247322691452817</v>
      </c>
      <c r="I5" s="85">
        <v>0.02272180491325617</v>
      </c>
      <c r="J5" s="85">
        <v>0.022695111206044907</v>
      </c>
      <c r="K5" s="85">
        <v>0.058349246764269044</v>
      </c>
      <c r="L5" s="85">
        <v>0.04110806115818647</v>
      </c>
      <c r="M5" s="85">
        <v>0.0804483655573731</v>
      </c>
      <c r="N5" s="85">
        <v>0.08</v>
      </c>
      <c r="O5" s="85">
        <v>0.05</v>
      </c>
      <c r="P5" s="91">
        <v>0.06</v>
      </c>
    </row>
    <row r="6" spans="1:16" ht="12.75">
      <c r="A6" s="98" t="s">
        <v>94</v>
      </c>
      <c r="B6" s="103">
        <v>4.3</v>
      </c>
      <c r="C6" s="86">
        <v>3.8</v>
      </c>
      <c r="D6" s="86">
        <v>3.185156138599744</v>
      </c>
      <c r="E6" s="86">
        <v>2.8665521191294387</v>
      </c>
      <c r="F6" s="86">
        <v>2.6752017070080685</v>
      </c>
      <c r="G6" s="86">
        <v>2.606531722209395</v>
      </c>
      <c r="H6" s="86">
        <v>2.411261534316697</v>
      </c>
      <c r="I6" s="86">
        <v>3.4670801144109706</v>
      </c>
      <c r="J6" s="86">
        <v>2.794168691426588</v>
      </c>
      <c r="K6" s="86">
        <v>2.312751962656482</v>
      </c>
      <c r="L6" s="86">
        <v>2.11772818289109</v>
      </c>
      <c r="M6" s="86">
        <v>1.4520929983105844</v>
      </c>
      <c r="N6" s="86">
        <v>1.18</v>
      </c>
      <c r="O6" s="86">
        <v>1.4</v>
      </c>
      <c r="P6" s="90">
        <v>1.34</v>
      </c>
    </row>
    <row r="7" spans="1:16" ht="12.75">
      <c r="A7" s="97" t="s">
        <v>95</v>
      </c>
      <c r="B7" s="102"/>
      <c r="C7" s="85"/>
      <c r="D7" s="85"/>
      <c r="E7" s="85"/>
      <c r="F7" s="85"/>
      <c r="G7" s="85"/>
      <c r="H7" s="85">
        <v>0.012123661345726408</v>
      </c>
      <c r="I7" s="85">
        <v>0.010692614076826432</v>
      </c>
      <c r="J7" s="85">
        <v>0.009345045790724375</v>
      </c>
      <c r="K7" s="85">
        <v>0.015913430935709738</v>
      </c>
      <c r="L7" s="85">
        <v>0.03315166222434393</v>
      </c>
      <c r="M7" s="85">
        <v>0.03754257059344077</v>
      </c>
      <c r="N7" s="85">
        <v>0.02</v>
      </c>
      <c r="O7" s="85">
        <v>0.02</v>
      </c>
      <c r="P7" s="91">
        <v>0.03</v>
      </c>
    </row>
    <row r="8" spans="1:16" ht="12.75">
      <c r="A8" s="97" t="s">
        <v>77</v>
      </c>
      <c r="B8" s="102"/>
      <c r="C8" s="85"/>
      <c r="D8" s="85"/>
      <c r="E8" s="85"/>
      <c r="F8" s="85"/>
      <c r="G8" s="85"/>
      <c r="H8" s="85"/>
      <c r="I8" s="85">
        <v>3.981662166858243</v>
      </c>
      <c r="J8" s="85">
        <v>4.166555416121539</v>
      </c>
      <c r="K8" s="85">
        <v>4.236950986632718</v>
      </c>
      <c r="L8" s="85">
        <v>4.508626062510775</v>
      </c>
      <c r="M8" s="85">
        <v>4.800085811589928</v>
      </c>
      <c r="N8" s="85">
        <v>5.56</v>
      </c>
      <c r="O8" s="85">
        <v>7.79</v>
      </c>
      <c r="P8" s="91">
        <v>8</v>
      </c>
    </row>
    <row r="9" spans="1:16" ht="12.75">
      <c r="A9" s="97" t="s">
        <v>96</v>
      </c>
      <c r="B9" s="102">
        <v>5.26</v>
      </c>
      <c r="C9" s="85">
        <v>1.24</v>
      </c>
      <c r="D9" s="85">
        <v>0.21210608869242834</v>
      </c>
      <c r="E9" s="85">
        <v>0.14175257731958762</v>
      </c>
      <c r="F9" s="85">
        <v>0.07201440288057612</v>
      </c>
      <c r="G9" s="85">
        <v>0.09877113317427332</v>
      </c>
      <c r="H9" s="85">
        <v>0.4310635145147168</v>
      </c>
      <c r="I9" s="85">
        <v>0.43706060039028044</v>
      </c>
      <c r="J9" s="85">
        <v>0.5233225642805649</v>
      </c>
      <c r="K9" s="85">
        <v>0.42966263526416293</v>
      </c>
      <c r="L9" s="85">
        <v>0.3328426887324131</v>
      </c>
      <c r="M9" s="85">
        <v>0.30838540130326353</v>
      </c>
      <c r="N9" s="85">
        <v>0.3</v>
      </c>
      <c r="O9" s="85">
        <v>0.28</v>
      </c>
      <c r="P9" s="91">
        <v>0.1</v>
      </c>
    </row>
    <row r="10" spans="1:16" ht="12.75">
      <c r="A10" s="97" t="s">
        <v>85</v>
      </c>
      <c r="B10" s="104">
        <v>65.12</v>
      </c>
      <c r="C10" s="88">
        <v>66.3</v>
      </c>
      <c r="D10" s="88">
        <v>67.19841722515328</v>
      </c>
      <c r="E10" s="88">
        <v>67.3983390607102</v>
      </c>
      <c r="F10" s="88">
        <v>69.66726678669067</v>
      </c>
      <c r="G10" s="88">
        <v>68.80114933682239</v>
      </c>
      <c r="H10" s="88">
        <v>73.60948339731932</v>
      </c>
      <c r="I10" s="88">
        <v>67.41693175439065</v>
      </c>
      <c r="J10" s="88">
        <v>65.38995541078151</v>
      </c>
      <c r="K10" s="88">
        <v>66.53405474220241</v>
      </c>
      <c r="L10" s="88">
        <v>65.73046372545119</v>
      </c>
      <c r="M10" s="88">
        <v>65.42731490171892</v>
      </c>
      <c r="N10" s="88">
        <v>64.37</v>
      </c>
      <c r="O10" s="88">
        <v>67.37</v>
      </c>
      <c r="P10" s="89">
        <v>67.41</v>
      </c>
    </row>
    <row r="11" spans="1:16" ht="12.75">
      <c r="A11" s="97" t="s">
        <v>86</v>
      </c>
      <c r="B11" s="102">
        <v>0.17</v>
      </c>
      <c r="C11" s="85">
        <v>0.49</v>
      </c>
      <c r="D11" s="85">
        <v>0.11942107514615714</v>
      </c>
      <c r="E11" s="85">
        <v>0.028636884306987402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91">
        <v>0</v>
      </c>
    </row>
    <row r="12" spans="1:16" ht="12.75">
      <c r="A12" s="97" t="s">
        <v>87</v>
      </c>
      <c r="B12" s="106">
        <v>3.73</v>
      </c>
      <c r="C12" s="107">
        <v>2.03</v>
      </c>
      <c r="D12" s="107">
        <v>2.078283188364466</v>
      </c>
      <c r="E12" s="107">
        <v>2.0461053837342495</v>
      </c>
      <c r="F12" s="107">
        <v>1.7576848703073948</v>
      </c>
      <c r="G12" s="107">
        <v>1.621385874445214</v>
      </c>
      <c r="H12" s="107">
        <v>1.9478682562133764</v>
      </c>
      <c r="I12" s="107">
        <v>1.7121548290518325</v>
      </c>
      <c r="J12" s="107">
        <v>1.945104531012202</v>
      </c>
      <c r="K12" s="107">
        <v>2.1642266072565244</v>
      </c>
      <c r="L12" s="107">
        <v>2.2251395684979647</v>
      </c>
      <c r="M12" s="107">
        <v>2.15199377865973</v>
      </c>
      <c r="N12" s="107">
        <v>1.83</v>
      </c>
      <c r="O12" s="107">
        <v>1.8</v>
      </c>
      <c r="P12" s="108">
        <v>1.72</v>
      </c>
    </row>
    <row r="13" spans="1:16" ht="12.75">
      <c r="A13" s="99" t="s">
        <v>88</v>
      </c>
      <c r="B13" s="102">
        <v>20.32</v>
      </c>
      <c r="C13" s="85">
        <v>25.93</v>
      </c>
      <c r="D13" s="85">
        <v>27.071153571937828</v>
      </c>
      <c r="E13" s="85">
        <v>27.41838487972509</v>
      </c>
      <c r="F13" s="85">
        <v>25.755817830232715</v>
      </c>
      <c r="G13" s="85">
        <v>26.779804510120837</v>
      </c>
      <c r="H13" s="85">
        <v>21.45214521452145</v>
      </c>
      <c r="I13" s="85">
        <v>22.80734582587078</v>
      </c>
      <c r="J13" s="85">
        <v>24.929912156569568</v>
      </c>
      <c r="K13" s="85">
        <v>23.974909823891362</v>
      </c>
      <c r="L13" s="85">
        <v>24.63433716566549</v>
      </c>
      <c r="M13" s="85">
        <v>25.255423560644658</v>
      </c>
      <c r="N13" s="85">
        <v>26.1</v>
      </c>
      <c r="O13" s="85">
        <v>21.1</v>
      </c>
      <c r="P13" s="91">
        <v>21.12</v>
      </c>
    </row>
    <row r="14" spans="1:16" ht="12.75">
      <c r="A14" s="100" t="s">
        <v>81</v>
      </c>
      <c r="B14" s="105">
        <f>SUM(B4:B13)</f>
        <v>99.99000000000001</v>
      </c>
      <c r="C14" s="92">
        <f aca="true" t="shared" si="0" ref="C14:P14">SUM(C4:C13)</f>
        <v>100</v>
      </c>
      <c r="D14" s="92">
        <f t="shared" si="0"/>
        <v>100</v>
      </c>
      <c r="E14" s="92">
        <f t="shared" si="0"/>
        <v>100</v>
      </c>
      <c r="F14" s="92">
        <f t="shared" si="0"/>
        <v>100.00000000000001</v>
      </c>
      <c r="G14" s="92">
        <f t="shared" si="0"/>
        <v>99.99743451602144</v>
      </c>
      <c r="H14" s="92">
        <f t="shared" si="0"/>
        <v>100</v>
      </c>
      <c r="I14" s="92">
        <f t="shared" si="0"/>
        <v>99.99999999999999</v>
      </c>
      <c r="J14" s="92">
        <f t="shared" si="0"/>
        <v>100</v>
      </c>
      <c r="K14" s="92">
        <f t="shared" si="0"/>
        <v>100</v>
      </c>
      <c r="L14" s="92">
        <f t="shared" si="0"/>
        <v>100</v>
      </c>
      <c r="M14" s="112">
        <f t="shared" si="0"/>
        <v>100</v>
      </c>
      <c r="N14" s="112">
        <f t="shared" si="0"/>
        <v>100</v>
      </c>
      <c r="O14" s="112">
        <f t="shared" si="0"/>
        <v>100</v>
      </c>
      <c r="P14" s="113">
        <f t="shared" si="0"/>
        <v>100</v>
      </c>
    </row>
    <row r="15" spans="1:16" ht="12.75">
      <c r="A15" s="101" t="s">
        <v>89</v>
      </c>
      <c r="B15" s="172"/>
      <c r="C15" s="173"/>
      <c r="D15" s="173">
        <v>69840</v>
      </c>
      <c r="E15" s="173">
        <v>74984</v>
      </c>
      <c r="F15" s="173">
        <v>77958</v>
      </c>
      <c r="G15" s="173">
        <v>74235</v>
      </c>
      <c r="H15" s="173">
        <v>74818</v>
      </c>
      <c r="I15" s="174">
        <v>74873</v>
      </c>
      <c r="J15" s="174">
        <v>75408</v>
      </c>
      <c r="K15" s="174">
        <v>75411</v>
      </c>
      <c r="L15" s="174">
        <v>74582</v>
      </c>
      <c r="M15" s="174">
        <v>60666</v>
      </c>
      <c r="N15" s="173">
        <v>34463</v>
      </c>
      <c r="O15" s="173">
        <v>32526</v>
      </c>
      <c r="P15" s="175">
        <v>34410</v>
      </c>
    </row>
    <row r="18" spans="1:9" ht="15.75">
      <c r="A18" s="139" t="s">
        <v>102</v>
      </c>
      <c r="B18" s="84"/>
      <c r="C18" s="84"/>
      <c r="D18" s="84"/>
      <c r="E18" s="84"/>
      <c r="F18" s="84"/>
      <c r="G18" s="84"/>
      <c r="H18" s="84"/>
      <c r="I18" s="84"/>
    </row>
    <row r="20" spans="1:4" ht="12.75">
      <c r="A20" s="140"/>
      <c r="B20" s="201" t="s">
        <v>97</v>
      </c>
      <c r="C20" s="202"/>
      <c r="D20" s="141" t="s">
        <v>100</v>
      </c>
    </row>
    <row r="21" spans="1:4" ht="12.75">
      <c r="A21" s="142"/>
      <c r="B21" s="143" t="s">
        <v>99</v>
      </c>
      <c r="C21" s="144" t="s">
        <v>98</v>
      </c>
      <c r="D21" s="145"/>
    </row>
    <row r="22" spans="1:4" ht="12.75">
      <c r="A22" s="146" t="s">
        <v>22</v>
      </c>
      <c r="B22" s="135">
        <v>7.86</v>
      </c>
      <c r="C22" s="135">
        <v>0</v>
      </c>
      <c r="D22" s="136">
        <f aca="true" t="shared" si="1" ref="D22:D42">B22+C22</f>
        <v>7.86</v>
      </c>
    </row>
    <row r="23" spans="1:4" ht="12.75">
      <c r="A23" s="147" t="s">
        <v>23</v>
      </c>
      <c r="B23" s="135">
        <v>8.41</v>
      </c>
      <c r="C23" s="135">
        <v>0</v>
      </c>
      <c r="D23" s="136">
        <f t="shared" si="1"/>
        <v>8.41</v>
      </c>
    </row>
    <row r="24" spans="1:4" ht="12.75">
      <c r="A24" s="147" t="s">
        <v>24</v>
      </c>
      <c r="B24" s="135">
        <v>12.64</v>
      </c>
      <c r="C24" s="135">
        <v>0</v>
      </c>
      <c r="D24" s="136">
        <f t="shared" si="1"/>
        <v>12.64</v>
      </c>
    </row>
    <row r="25" spans="1:4" ht="12.75">
      <c r="A25" s="147" t="s">
        <v>25</v>
      </c>
      <c r="B25" s="135">
        <v>11.26</v>
      </c>
      <c r="C25" s="135">
        <v>0</v>
      </c>
      <c r="D25" s="136">
        <f t="shared" si="1"/>
        <v>11.26</v>
      </c>
    </row>
    <row r="26" spans="1:4" ht="12.75">
      <c r="A26" s="147" t="s">
        <v>26</v>
      </c>
      <c r="B26" s="135">
        <v>15.75</v>
      </c>
      <c r="C26" s="135">
        <v>0</v>
      </c>
      <c r="D26" s="136">
        <f t="shared" si="1"/>
        <v>15.75</v>
      </c>
    </row>
    <row r="27" spans="1:4" ht="12.75">
      <c r="A27" s="147" t="s">
        <v>27</v>
      </c>
      <c r="B27" s="135">
        <v>18.57</v>
      </c>
      <c r="C27" s="135">
        <v>0</v>
      </c>
      <c r="D27" s="136">
        <f t="shared" si="1"/>
        <v>18.57</v>
      </c>
    </row>
    <row r="28" spans="1:4" ht="12.75">
      <c r="A28" s="147" t="s">
        <v>28</v>
      </c>
      <c r="B28" s="135">
        <v>18.89</v>
      </c>
      <c r="C28" s="135">
        <v>4.39</v>
      </c>
      <c r="D28" s="136">
        <f t="shared" si="1"/>
        <v>23.28</v>
      </c>
    </row>
    <row r="29" spans="1:4" ht="12.75">
      <c r="A29" s="147" t="s">
        <v>29</v>
      </c>
      <c r="B29" s="135">
        <v>19.24</v>
      </c>
      <c r="C29" s="135">
        <v>9.55</v>
      </c>
      <c r="D29" s="136">
        <f t="shared" si="1"/>
        <v>28.79</v>
      </c>
    </row>
    <row r="30" spans="1:4" ht="12.75">
      <c r="A30" s="147" t="s">
        <v>30</v>
      </c>
      <c r="B30" s="135">
        <v>20.29</v>
      </c>
      <c r="C30" s="135">
        <v>14.76</v>
      </c>
      <c r="D30" s="136">
        <f t="shared" si="1"/>
        <v>35.05</v>
      </c>
    </row>
    <row r="31" spans="1:4" ht="12.75">
      <c r="A31" s="147" t="s">
        <v>31</v>
      </c>
      <c r="B31" s="135">
        <v>20.601935989899182</v>
      </c>
      <c r="C31" s="135">
        <v>19.549289308055783</v>
      </c>
      <c r="D31" s="136">
        <f t="shared" si="1"/>
        <v>40.151225297954966</v>
      </c>
    </row>
    <row r="32" spans="1:4" ht="12.75">
      <c r="A32" s="147" t="s">
        <v>32</v>
      </c>
      <c r="B32" s="135">
        <v>19.448861327538385</v>
      </c>
      <c r="C32" s="135">
        <v>22.561880532146077</v>
      </c>
      <c r="D32" s="136">
        <f t="shared" si="1"/>
        <v>42.01074185968446</v>
      </c>
    </row>
    <row r="33" spans="1:4" ht="12.75">
      <c r="A33" s="147" t="s">
        <v>33</v>
      </c>
      <c r="B33" s="135">
        <v>18.3326339703894</v>
      </c>
      <c r="C33" s="135">
        <v>25.753934446380057</v>
      </c>
      <c r="D33" s="136">
        <f t="shared" si="1"/>
        <v>44.08656841676945</v>
      </c>
    </row>
    <row r="34" spans="1:4" ht="12.75">
      <c r="A34" s="147" t="s">
        <v>34</v>
      </c>
      <c r="B34" s="135">
        <v>16.615216385582706</v>
      </c>
      <c r="C34" s="135">
        <v>28.15662194557766</v>
      </c>
      <c r="D34" s="136">
        <f t="shared" si="1"/>
        <v>44.77183833116037</v>
      </c>
    </row>
    <row r="35" spans="1:4" ht="12.75">
      <c r="A35" s="147" t="s">
        <v>35</v>
      </c>
      <c r="B35" s="135">
        <v>16.252513033700208</v>
      </c>
      <c r="C35" s="135">
        <v>30.206239138583157</v>
      </c>
      <c r="D35" s="136">
        <f t="shared" si="1"/>
        <v>46.45875217228337</v>
      </c>
    </row>
    <row r="36" spans="1:4" ht="12.75">
      <c r="A36" s="147" t="s">
        <v>36</v>
      </c>
      <c r="B36" s="135">
        <v>15.410615612754642</v>
      </c>
      <c r="C36" s="135">
        <v>30.83572890173889</v>
      </c>
      <c r="D36" s="136">
        <f t="shared" si="1"/>
        <v>46.24634451449353</v>
      </c>
    </row>
    <row r="37" spans="1:4" ht="12.75">
      <c r="A37" s="147" t="s">
        <v>37</v>
      </c>
      <c r="B37" s="135">
        <v>15.309378841624689</v>
      </c>
      <c r="C37" s="135">
        <v>31.668439591551216</v>
      </c>
      <c r="D37" s="136">
        <f t="shared" si="1"/>
        <v>46.977818433175905</v>
      </c>
    </row>
    <row r="38" spans="1:4" ht="12.75">
      <c r="A38" s="147" t="s">
        <v>38</v>
      </c>
      <c r="B38" s="135">
        <v>15.576357403060321</v>
      </c>
      <c r="C38" s="135">
        <v>32.528579620698615</v>
      </c>
      <c r="D38" s="136">
        <f t="shared" si="1"/>
        <v>48.104937023758936</v>
      </c>
    </row>
    <row r="39" spans="1:4" ht="12.75">
      <c r="A39" s="147" t="s">
        <v>39</v>
      </c>
      <c r="B39" s="135">
        <v>15.254501776071288</v>
      </c>
      <c r="C39" s="135">
        <v>33.12034166273125</v>
      </c>
      <c r="D39" s="136">
        <f t="shared" si="1"/>
        <v>48.374843438802536</v>
      </c>
    </row>
    <row r="40" spans="1:4" ht="12.75">
      <c r="A40" s="147" t="s">
        <v>40</v>
      </c>
      <c r="B40" s="135">
        <v>14.805538301240306</v>
      </c>
      <c r="C40" s="135">
        <v>33.30915502835274</v>
      </c>
      <c r="D40" s="136">
        <f t="shared" si="1"/>
        <v>48.114693329593045</v>
      </c>
    </row>
    <row r="41" spans="1:4" ht="12.75">
      <c r="A41" s="147" t="s">
        <v>45</v>
      </c>
      <c r="B41" s="135">
        <v>14.45</v>
      </c>
      <c r="C41" s="135">
        <v>34.04</v>
      </c>
      <c r="D41" s="136">
        <f t="shared" si="1"/>
        <v>48.489999999999995</v>
      </c>
    </row>
    <row r="42" spans="1:4" ht="12.75">
      <c r="A42" s="148" t="s">
        <v>72</v>
      </c>
      <c r="B42" s="137">
        <v>13.89</v>
      </c>
      <c r="C42" s="137">
        <v>34.19</v>
      </c>
      <c r="D42" s="138">
        <f t="shared" si="1"/>
        <v>48.08</v>
      </c>
    </row>
    <row r="43" spans="1:4" ht="12.75">
      <c r="A43" s="148" t="s">
        <v>106</v>
      </c>
      <c r="B43" s="137">
        <v>13.54</v>
      </c>
      <c r="C43" s="137">
        <v>34.81</v>
      </c>
      <c r="D43" s="138">
        <f>B43+C43</f>
        <v>48.35</v>
      </c>
    </row>
  </sheetData>
  <mergeCells count="1">
    <mergeCell ref="B20:C20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cp:lastPrinted>2001-11-22T08:27:08Z</cp:lastPrinted>
  <dcterms:created xsi:type="dcterms:W3CDTF">2001-11-30T12:55:38Z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