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835" activeTab="0"/>
  </bookViews>
  <sheets>
    <sheet name="evol_préélémentaire" sheetId="1" r:id="rId1"/>
    <sheet name="evol_élémentaire" sheetId="2" r:id="rId2"/>
    <sheet name="evol_par secteur" sheetId="3" r:id="rId3"/>
    <sheet name="evol_nb_écoles" sheetId="4" r:id="rId4"/>
    <sheet name="1985-86" sheetId="5" r:id="rId5"/>
    <sheet name="1990-91" sheetId="6" r:id="rId6"/>
    <sheet name="1994-95" sheetId="7" r:id="rId7"/>
    <sheet name="1996-97" sheetId="8" r:id="rId8"/>
    <sheet name="1998-99" sheetId="9" r:id="rId9"/>
    <sheet name="1999-2000" sheetId="10" r:id="rId10"/>
    <sheet name="2000-2001" sheetId="11" r:id="rId11"/>
    <sheet name="2001-2002" sheetId="12" r:id="rId12"/>
    <sheet name="2002-2003" sheetId="13" r:id="rId13"/>
  </sheets>
  <definedNames>
    <definedName name="_xlnm.Print_Titles" localSheetId="4">'1985-86'!$1:$4</definedName>
    <definedName name="_xlnm.Print_Titles" localSheetId="5">'1990-91'!$1:$4</definedName>
    <definedName name="_xlnm.Print_Titles" localSheetId="6">'1994-95'!$1:$3</definedName>
    <definedName name="_xlnm.Print_Titles" localSheetId="7">'1996-97'!$1:$4</definedName>
    <definedName name="_xlnm.Print_Titles" localSheetId="8">'1998-99'!$1:$3</definedName>
    <definedName name="_xlnm.Print_Titles" localSheetId="9">'1999-2000'!$1:$3</definedName>
    <definedName name="_xlnm.Print_Titles" localSheetId="10">'2000-2001'!$1:$4</definedName>
    <definedName name="_xlnm.Print_Titles" localSheetId="1">'evol_élémentaire'!$1:$2</definedName>
    <definedName name="_xlnm.Print_Titles" localSheetId="3">'evol_nb_écoles'!$1:$2</definedName>
    <definedName name="_xlnm.Print_Titles" localSheetId="2">'evol_par secteur'!$A:$B,'evol_par secteur'!$1:$2</definedName>
    <definedName name="_xlnm.Print_Titles" localSheetId="0">'evol_préélémentaire'!$1:$2</definedName>
    <definedName name="_xlnm.Print_Area" localSheetId="4">'1985-86'!$A$1:$L$134</definedName>
    <definedName name="_xlnm.Print_Area" localSheetId="0">'evol_préélémentaire'!$A$1:$K$131</definedName>
  </definedNames>
  <calcPr fullCalcOnLoad="1"/>
</workbook>
</file>

<file path=xl/sharedStrings.xml><?xml version="1.0" encoding="utf-8"?>
<sst xmlns="http://schemas.openxmlformats.org/spreadsheetml/2006/main" count="2415" uniqueCount="447">
  <si>
    <t>Public</t>
  </si>
  <si>
    <t>Privé</t>
  </si>
  <si>
    <t>TOTAL</t>
  </si>
  <si>
    <t>AIX-MARSEILLE</t>
  </si>
  <si>
    <t>ALPES-DE-HTE-PROVENCE</t>
  </si>
  <si>
    <t>BOUCHES-DU-RHONE</t>
  </si>
  <si>
    <t>HAUTES-ALPES</t>
  </si>
  <si>
    <t>VAUCLUSE</t>
  </si>
  <si>
    <t>AMIENS</t>
  </si>
  <si>
    <t>AISNE</t>
  </si>
  <si>
    <t>OISE</t>
  </si>
  <si>
    <t>SOMME</t>
  </si>
  <si>
    <t>BESANCON</t>
  </si>
  <si>
    <t>DOUBS</t>
  </si>
  <si>
    <t>HAUTE-SAONE</t>
  </si>
  <si>
    <t>JURA</t>
  </si>
  <si>
    <t>TERRITOIRE DE BELFORT</t>
  </si>
  <si>
    <t>BORDEAUX</t>
  </si>
  <si>
    <t>DORDOGNE</t>
  </si>
  <si>
    <t>GIRONDE</t>
  </si>
  <si>
    <t>LANDES</t>
  </si>
  <si>
    <t>LOT-ET-GARONNE</t>
  </si>
  <si>
    <t>PYRENEES-ATLANTIQUES</t>
  </si>
  <si>
    <t>CAEN</t>
  </si>
  <si>
    <t>CALVADOS</t>
  </si>
  <si>
    <t>MANCHE</t>
  </si>
  <si>
    <t>ORNE</t>
  </si>
  <si>
    <t>CLERMONT-FERRAND</t>
  </si>
  <si>
    <t>ALLIER</t>
  </si>
  <si>
    <t>CANTAL</t>
  </si>
  <si>
    <t>HAUTE-LOIRE</t>
  </si>
  <si>
    <t>PUY-DE-DOME</t>
  </si>
  <si>
    <t>CORSE</t>
  </si>
  <si>
    <t>CORSE-DU-SUD</t>
  </si>
  <si>
    <t>HAUTE-CORSE</t>
  </si>
  <si>
    <t>CRETEIL</t>
  </si>
  <si>
    <t>SEINE-ET-MARNE</t>
  </si>
  <si>
    <t>SEINE-SAINT-DENIS</t>
  </si>
  <si>
    <t>VAL-DE-MARNE</t>
  </si>
  <si>
    <t>DIJON</t>
  </si>
  <si>
    <t>COTE D'OR</t>
  </si>
  <si>
    <t>NIEVRE</t>
  </si>
  <si>
    <t>SAONE-ET-LOIRE</t>
  </si>
  <si>
    <t>YONNE</t>
  </si>
  <si>
    <t>GRENOBLE</t>
  </si>
  <si>
    <t>ARDECHE</t>
  </si>
  <si>
    <t>DROME</t>
  </si>
  <si>
    <t>HAUTE SAVOIE</t>
  </si>
  <si>
    <t>ISERE</t>
  </si>
  <si>
    <t>SAVOIE</t>
  </si>
  <si>
    <t>LILLE</t>
  </si>
  <si>
    <t>NORD</t>
  </si>
  <si>
    <t>PAS-DE-CALAIS</t>
  </si>
  <si>
    <t>LIMOGES</t>
  </si>
  <si>
    <t>CORREZE</t>
  </si>
  <si>
    <t>CREUSE</t>
  </si>
  <si>
    <t>HAUTE-VIENNE</t>
  </si>
  <si>
    <t>LYON</t>
  </si>
  <si>
    <t>AIN</t>
  </si>
  <si>
    <t>LOIRE</t>
  </si>
  <si>
    <t>RHONE</t>
  </si>
  <si>
    <t>MONTPELLIER</t>
  </si>
  <si>
    <t>AUDE</t>
  </si>
  <si>
    <t>GARD</t>
  </si>
  <si>
    <t>HERAULT</t>
  </si>
  <si>
    <t>LOZERE</t>
  </si>
  <si>
    <t>PYRENEES-ORIENTALES</t>
  </si>
  <si>
    <t>NANCY-METZ</t>
  </si>
  <si>
    <t>MEURTHE-ET-MOSELLE</t>
  </si>
  <si>
    <t>MEUSE</t>
  </si>
  <si>
    <t>MOSELLE</t>
  </si>
  <si>
    <t>VOSGES</t>
  </si>
  <si>
    <t>NANTES</t>
  </si>
  <si>
    <t>LOIRE-ATLANTIQUE</t>
  </si>
  <si>
    <t>MAINE-ET-LOIRE</t>
  </si>
  <si>
    <t>MAYENNE</t>
  </si>
  <si>
    <t>SARTHE</t>
  </si>
  <si>
    <t>VENDEE</t>
  </si>
  <si>
    <t>NICE</t>
  </si>
  <si>
    <t>ALPES-MARITIMES</t>
  </si>
  <si>
    <t>VAR</t>
  </si>
  <si>
    <t>ORLEANS-TOURS</t>
  </si>
  <si>
    <t>CHER</t>
  </si>
  <si>
    <t>EURE-ET-LOIR</t>
  </si>
  <si>
    <t>INDRE</t>
  </si>
  <si>
    <t>INDRE-ET-LOIRE</t>
  </si>
  <si>
    <t>LOIR-ET-CHER</t>
  </si>
  <si>
    <t>LOIRET</t>
  </si>
  <si>
    <t>PARIS</t>
  </si>
  <si>
    <t>POITIERS</t>
  </si>
  <si>
    <t>CHARENTE</t>
  </si>
  <si>
    <t>CHARENTE-MARITIME</t>
  </si>
  <si>
    <t>DEUX-SEVRES</t>
  </si>
  <si>
    <t>VIENNE</t>
  </si>
  <si>
    <t>REIMS</t>
  </si>
  <si>
    <t>ARDENNES</t>
  </si>
  <si>
    <t>AUBE</t>
  </si>
  <si>
    <t>HAUTE-MARNE</t>
  </si>
  <si>
    <t>MARNE</t>
  </si>
  <si>
    <t>RENNES</t>
  </si>
  <si>
    <t>COTES D'ARMOR</t>
  </si>
  <si>
    <t>FINISTERE</t>
  </si>
  <si>
    <t>ILLE-ET-VILAINE</t>
  </si>
  <si>
    <t>MORBIHAN</t>
  </si>
  <si>
    <t>ROUEN</t>
  </si>
  <si>
    <t>EURE</t>
  </si>
  <si>
    <t>SEINE MARITIME</t>
  </si>
  <si>
    <t>STRASBOURG</t>
  </si>
  <si>
    <t>BAS-RHIN</t>
  </si>
  <si>
    <t>HAUT-RHIN</t>
  </si>
  <si>
    <t>TOULOUSE</t>
  </si>
  <si>
    <t>ARIEGE</t>
  </si>
  <si>
    <t>AVEYRON</t>
  </si>
  <si>
    <t>GERS</t>
  </si>
  <si>
    <t>HAUTE-GARONNE</t>
  </si>
  <si>
    <t>HAUTES-PYRENEES</t>
  </si>
  <si>
    <t>LOT</t>
  </si>
  <si>
    <t>TARN</t>
  </si>
  <si>
    <t>TARN-ET-GARONNE</t>
  </si>
  <si>
    <t>VERSAILLES</t>
  </si>
  <si>
    <t>ESSONNE</t>
  </si>
  <si>
    <t>HAUTS-DE-SEINE</t>
  </si>
  <si>
    <t>VAL-D'OISE</t>
  </si>
  <si>
    <t>YVELINES</t>
  </si>
  <si>
    <t>Total France métro</t>
  </si>
  <si>
    <t>GUADELOUPE</t>
  </si>
  <si>
    <t>GUYANE</t>
  </si>
  <si>
    <t>MARTINIQUE</t>
  </si>
  <si>
    <t>REUNION</t>
  </si>
  <si>
    <t>Total DOM</t>
  </si>
  <si>
    <t>Total France métro + DOM</t>
  </si>
  <si>
    <t>Nombre d'écoles maternelles et primaires en 1996-1997, par département et académie</t>
  </si>
  <si>
    <t>Ecoles maternelles</t>
  </si>
  <si>
    <t>Ecoles primaires</t>
  </si>
  <si>
    <t>Total des écoles</t>
  </si>
  <si>
    <t>public</t>
  </si>
  <si>
    <t>privé</t>
  </si>
  <si>
    <t>Total</t>
  </si>
  <si>
    <t>Alpes-de-Haute-Provence</t>
  </si>
  <si>
    <t>Hautes-Alpes</t>
  </si>
  <si>
    <t>Bouches-du-Rhône</t>
  </si>
  <si>
    <t>Vaucluse</t>
  </si>
  <si>
    <t xml:space="preserve">   Aix-Marseille</t>
  </si>
  <si>
    <t>Aisne</t>
  </si>
  <si>
    <t>Oise</t>
  </si>
  <si>
    <t>Somme</t>
  </si>
  <si>
    <t xml:space="preserve">   Amiens</t>
  </si>
  <si>
    <t>Doubs</t>
  </si>
  <si>
    <t>Jura</t>
  </si>
  <si>
    <t>Haute-Saône</t>
  </si>
  <si>
    <t>Territoire de Belfort</t>
  </si>
  <si>
    <t xml:space="preserve">   Besançon</t>
  </si>
  <si>
    <t>Dordogne</t>
  </si>
  <si>
    <t>Gironde</t>
  </si>
  <si>
    <t>Landes</t>
  </si>
  <si>
    <t>Lot-et-Garonne</t>
  </si>
  <si>
    <t>Pyrénées-Atlantiques</t>
  </si>
  <si>
    <t xml:space="preserve">   Bordeaux</t>
  </si>
  <si>
    <t>Calvados</t>
  </si>
  <si>
    <t>Manche</t>
  </si>
  <si>
    <t>Orne</t>
  </si>
  <si>
    <t xml:space="preserve">   Caen</t>
  </si>
  <si>
    <t>Allier</t>
  </si>
  <si>
    <t>Cantal</t>
  </si>
  <si>
    <t>Haute-Loire</t>
  </si>
  <si>
    <t>Puy-de-Dôme</t>
  </si>
  <si>
    <t xml:space="preserve">   Clermont-Ferrand</t>
  </si>
  <si>
    <t>Corse-du-Sud</t>
  </si>
  <si>
    <t>Haute-Corse</t>
  </si>
  <si>
    <t xml:space="preserve">   Corse</t>
  </si>
  <si>
    <t>Seine-et-Marne</t>
  </si>
  <si>
    <t>Seine-Saint-Denis</t>
  </si>
  <si>
    <t>Val-de-Marne</t>
  </si>
  <si>
    <t xml:space="preserve">   Créteil</t>
  </si>
  <si>
    <t>Côte-d'Or</t>
  </si>
  <si>
    <t>Nièvre</t>
  </si>
  <si>
    <t>Saône-et-Loire</t>
  </si>
  <si>
    <t>Yonne</t>
  </si>
  <si>
    <t xml:space="preserve">   Dijon</t>
  </si>
  <si>
    <t>Ardèche</t>
  </si>
  <si>
    <t>Drôme</t>
  </si>
  <si>
    <t>Isère</t>
  </si>
  <si>
    <t>Savoie</t>
  </si>
  <si>
    <t>Haute-Savoie</t>
  </si>
  <si>
    <t xml:space="preserve">   Grenoble</t>
  </si>
  <si>
    <t>Nord</t>
  </si>
  <si>
    <t>Pas-de-Calais</t>
  </si>
  <si>
    <t xml:space="preserve">   Lille</t>
  </si>
  <si>
    <t>Corrèze</t>
  </si>
  <si>
    <t>Creuse</t>
  </si>
  <si>
    <t>Haute-Vienne</t>
  </si>
  <si>
    <t xml:space="preserve">   Limoges</t>
  </si>
  <si>
    <t>Ain</t>
  </si>
  <si>
    <t>Loire</t>
  </si>
  <si>
    <t>Rhône</t>
  </si>
  <si>
    <t xml:space="preserve">   Lyon</t>
  </si>
  <si>
    <t>Aude</t>
  </si>
  <si>
    <t>Gard</t>
  </si>
  <si>
    <t>Hérault</t>
  </si>
  <si>
    <t>Lozère</t>
  </si>
  <si>
    <t>Pyrénées-Orientales</t>
  </si>
  <si>
    <t xml:space="preserve">   Montpellier</t>
  </si>
  <si>
    <t>Meurthe-et-Moselle</t>
  </si>
  <si>
    <t>Meuse</t>
  </si>
  <si>
    <t>Moselle</t>
  </si>
  <si>
    <t>Vosges</t>
  </si>
  <si>
    <t xml:space="preserve">   Nancy-Metz</t>
  </si>
  <si>
    <t>Loire-Atlantique</t>
  </si>
  <si>
    <t>Maine-et-Loire</t>
  </si>
  <si>
    <t>Mayenne</t>
  </si>
  <si>
    <t>Sarthe</t>
  </si>
  <si>
    <t>Vendée</t>
  </si>
  <si>
    <t xml:space="preserve">   Nantes</t>
  </si>
  <si>
    <t>Alpes-Maritimes</t>
  </si>
  <si>
    <t>Var</t>
  </si>
  <si>
    <t xml:space="preserve">   Nice</t>
  </si>
  <si>
    <t>Cher</t>
  </si>
  <si>
    <t>Eure-et-Loir</t>
  </si>
  <si>
    <t>Indre</t>
  </si>
  <si>
    <t>Indre-et-Loire</t>
  </si>
  <si>
    <t>Loir-et-Cher</t>
  </si>
  <si>
    <t>Loiret</t>
  </si>
  <si>
    <t xml:space="preserve">   Orléans-Tours</t>
  </si>
  <si>
    <t>Paris (Seine)</t>
  </si>
  <si>
    <t xml:space="preserve">   Paris</t>
  </si>
  <si>
    <t>Charente</t>
  </si>
  <si>
    <t>Charente-Maritime</t>
  </si>
  <si>
    <t>Deux-Sèvres</t>
  </si>
  <si>
    <t>Vienne</t>
  </si>
  <si>
    <t xml:space="preserve">   Poitiers</t>
  </si>
  <si>
    <t>Ardennes</t>
  </si>
  <si>
    <t>Aube</t>
  </si>
  <si>
    <t>Marne</t>
  </si>
  <si>
    <t>Haute-Marne</t>
  </si>
  <si>
    <t xml:space="preserve">   Reims</t>
  </si>
  <si>
    <t>Côtes-d'Armor</t>
  </si>
  <si>
    <t>Finistère</t>
  </si>
  <si>
    <t>Ille-et-Vilaine</t>
  </si>
  <si>
    <t>Morbihan</t>
  </si>
  <si>
    <t xml:space="preserve">   Rennes</t>
  </si>
  <si>
    <t>Eure</t>
  </si>
  <si>
    <t>Seine-Maritime</t>
  </si>
  <si>
    <t xml:space="preserve">   Rouen</t>
  </si>
  <si>
    <t>Bas-Rhin</t>
  </si>
  <si>
    <t>Haut-Rhin</t>
  </si>
  <si>
    <t xml:space="preserve">   Strasbourg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</si>
  <si>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</si>
  <si>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</si>
  <si>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</si>
  <si>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</si>
  <si>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</si>
  <si>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</si>
  <si>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</si>
  <si>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</si>
  <si>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 xml:space="preserve">   Toulouse</t>
  </si>
  <si>
    <t>Yvelines</t>
  </si>
  <si>
    <t>Essonne</t>
  </si>
  <si>
    <t>Hauts-de-Seine</t>
  </si>
  <si>
    <t>Val-d'Oise</t>
  </si>
  <si>
    <t xml:space="preserve">   Versailles</t>
  </si>
  <si>
    <t xml:space="preserve">   France métro.</t>
  </si>
  <si>
    <t>Guadeloupe</t>
  </si>
  <si>
    <t>Martinique</t>
  </si>
  <si>
    <t>Guyane</t>
  </si>
  <si>
    <t>Réunion</t>
  </si>
  <si>
    <t xml:space="preserve">   TOM</t>
  </si>
  <si>
    <t xml:space="preserve">   France entière</t>
  </si>
  <si>
    <t>PUBLIC</t>
  </si>
  <si>
    <t>PRIVE</t>
  </si>
  <si>
    <t>ECOLE MATERNELLE</t>
  </si>
  <si>
    <t>ECOLE ELEMENTAIRE</t>
  </si>
  <si>
    <t>Somme AIX-MARSEILLE</t>
  </si>
  <si>
    <t>Somme AMIENS</t>
  </si>
  <si>
    <t>Somme BESANCON</t>
  </si>
  <si>
    <t>Somme BORDEAUX</t>
  </si>
  <si>
    <t>Somme CAEN</t>
  </si>
  <si>
    <t>Somme CLERMONT-FERRAND</t>
  </si>
  <si>
    <t>Somme CORSE</t>
  </si>
  <si>
    <t>Somme CRETEIL</t>
  </si>
  <si>
    <t>Somme DIJON</t>
  </si>
  <si>
    <t>Somme GRENOBLE</t>
  </si>
  <si>
    <t>Somme GUADELOUPE</t>
  </si>
  <si>
    <t>Somme GUYANE</t>
  </si>
  <si>
    <t>Somme LILLE</t>
  </si>
  <si>
    <t>Somme LIMOGES</t>
  </si>
  <si>
    <t>Somme LYON</t>
  </si>
  <si>
    <t>Somme MARTINIQUE</t>
  </si>
  <si>
    <t>Somme MONTPELLIER</t>
  </si>
  <si>
    <t>Somme NANCY-METZ</t>
  </si>
  <si>
    <t>Somme NANTES</t>
  </si>
  <si>
    <t>Somme NICE</t>
  </si>
  <si>
    <t>Somme ORLEANS-TOURS</t>
  </si>
  <si>
    <t>Somme PARIS</t>
  </si>
  <si>
    <t>Somme POITIERS</t>
  </si>
  <si>
    <t>Somme REIMS</t>
  </si>
  <si>
    <t>Somme RENNES</t>
  </si>
  <si>
    <t>Somme REUNION</t>
  </si>
  <si>
    <t>Somme ROUEN</t>
  </si>
  <si>
    <t>Somme STRASBOURG</t>
  </si>
  <si>
    <t>Somme TOULOUSE</t>
  </si>
  <si>
    <t>Somme VERSAILLES</t>
  </si>
  <si>
    <t>Maternelles</t>
  </si>
  <si>
    <t>ECOLE ELEMENTAIRE ET SPECIALE</t>
  </si>
  <si>
    <t>TOM</t>
  </si>
  <si>
    <t>1990-91</t>
  </si>
  <si>
    <t>1985-86</t>
  </si>
  <si>
    <t>Nombre d'élèves</t>
  </si>
  <si>
    <t>Total Académie TOULOUSE</t>
  </si>
  <si>
    <t>Total Académie VERSAILLES</t>
  </si>
  <si>
    <t>Total Académie AIX-MARSEILLE</t>
  </si>
  <si>
    <t>Total Académie AMIENS</t>
  </si>
  <si>
    <t>Total Académie BESANCON</t>
  </si>
  <si>
    <t>Total Académie BORDEAUX</t>
  </si>
  <si>
    <t>Total Académie CAEN</t>
  </si>
  <si>
    <t>Total Académie CLERMONT-FERRAND</t>
  </si>
  <si>
    <t>Total Académie CORSE</t>
  </si>
  <si>
    <t>Total Académie CRETEIL</t>
  </si>
  <si>
    <t>Total Académie DIJON</t>
  </si>
  <si>
    <t>Total Académie GRENOBLE</t>
  </si>
  <si>
    <t>Total Académie LILLE</t>
  </si>
  <si>
    <t>Total Académie LIMOGES</t>
  </si>
  <si>
    <t>Total Académie LYON</t>
  </si>
  <si>
    <t>Total Académie MONTPELLIER</t>
  </si>
  <si>
    <t>Total Académie NANCY-METZ</t>
  </si>
  <si>
    <t>Total Académie NANTES</t>
  </si>
  <si>
    <t>Total Académie NICE</t>
  </si>
  <si>
    <t>Total Académie ORLEANS-TOURS</t>
  </si>
  <si>
    <t>Total Académie PARIS</t>
  </si>
  <si>
    <t>Total Académie POITIERS</t>
  </si>
  <si>
    <t>Total Académie REIMS</t>
  </si>
  <si>
    <t>Total Académie RENNES</t>
  </si>
  <si>
    <t>Total Académie ROUEN</t>
  </si>
  <si>
    <t>Total Académie STRASBOURG</t>
  </si>
  <si>
    <t>Elémentaires</t>
  </si>
  <si>
    <t>Spéciales</t>
  </si>
  <si>
    <t>MAYOTTE</t>
  </si>
  <si>
    <t>NOUVELLE CALEDONIE</t>
  </si>
  <si>
    <t>POLYNESIE FRANCAISE</t>
  </si>
  <si>
    <t>WALLIS ET FUTUNA</t>
  </si>
  <si>
    <t>ST PIERRE ET MIQUELON</t>
  </si>
  <si>
    <t>ST-PIERRE-ET-MIQUELON</t>
  </si>
  <si>
    <t>GENERAL nb écoles</t>
  </si>
  <si>
    <t>Total TOM</t>
  </si>
  <si>
    <t>France entière</t>
  </si>
  <si>
    <t>données estimées</t>
  </si>
  <si>
    <t>Total élèves</t>
  </si>
  <si>
    <t>Nombre d'écoles</t>
  </si>
  <si>
    <t>total écoles</t>
  </si>
  <si>
    <t>écoles</t>
  </si>
  <si>
    <t>élèves</t>
  </si>
  <si>
    <t>Département</t>
  </si>
  <si>
    <t xml:space="preserve">            / Académie</t>
  </si>
  <si>
    <t>Preel</t>
  </si>
  <si>
    <t>Elem</t>
  </si>
  <si>
    <t>Autres</t>
  </si>
  <si>
    <t>Haute-Saone</t>
  </si>
  <si>
    <t>Territoire-de-Belfort</t>
  </si>
  <si>
    <t>Pyrenées-Atlantiques</t>
  </si>
  <si>
    <t>Rhone</t>
  </si>
  <si>
    <t>Herault</t>
  </si>
  <si>
    <t>Haute-garonne</t>
  </si>
  <si>
    <t>France METROPOLITAINE</t>
  </si>
  <si>
    <t>DOM</t>
  </si>
  <si>
    <t>France SANS TOM</t>
  </si>
  <si>
    <t>SAINT-PIERRE-ET-MIQUELON</t>
  </si>
  <si>
    <t xml:space="preserve">NOUVELLE CALEDONIE </t>
  </si>
  <si>
    <t>WALLIS-ET-FUTUNA</t>
  </si>
  <si>
    <t>1994-95</t>
  </si>
  <si>
    <t>1998-99</t>
  </si>
  <si>
    <t>1996-97 (estimés)</t>
  </si>
  <si>
    <t>Total AIX-MARSEILLE</t>
  </si>
  <si>
    <t>Total AMIENS</t>
  </si>
  <si>
    <t>Total BESANCON</t>
  </si>
  <si>
    <t>Total BORDEAUX</t>
  </si>
  <si>
    <t>Total CAEN</t>
  </si>
  <si>
    <t>Total CLERMONT-FERRAND</t>
  </si>
  <si>
    <t>Total CORSE</t>
  </si>
  <si>
    <t>Total CRETEIL</t>
  </si>
  <si>
    <t>Total DIJON</t>
  </si>
  <si>
    <t>Total GRENOBLE</t>
  </si>
  <si>
    <t>Total LILLE</t>
  </si>
  <si>
    <t>Total LIMOGES</t>
  </si>
  <si>
    <t>Total LYON</t>
  </si>
  <si>
    <t>Total MONTPELLIER</t>
  </si>
  <si>
    <t>Total NANCY-METZ</t>
  </si>
  <si>
    <t>Total NANTES</t>
  </si>
  <si>
    <t>Total NICE</t>
  </si>
  <si>
    <t>Total ORLEANS-TOURS</t>
  </si>
  <si>
    <t>Total PARIS</t>
  </si>
  <si>
    <t>Total POITIERS</t>
  </si>
  <si>
    <t>Total REIMS</t>
  </si>
  <si>
    <t>Total RENNES</t>
  </si>
  <si>
    <t>Total ROUEN</t>
  </si>
  <si>
    <t>Total STRASBOURG</t>
  </si>
  <si>
    <t>Total TOULOUSE</t>
  </si>
  <si>
    <t>Total VERSAILLES</t>
  </si>
  <si>
    <t>Total GUADELOUPE</t>
  </si>
  <si>
    <t>Total GUYANE</t>
  </si>
  <si>
    <t>Total MARTINIQUE</t>
  </si>
  <si>
    <t>Total REUNION</t>
  </si>
  <si>
    <t>Effectifs d'élèves inscrits dans l'enseignement préélémentaire public + privé</t>
  </si>
  <si>
    <t>Effectifs d'élèves inscrits dans l'enseignement élémentaire public + privé</t>
  </si>
  <si>
    <t>1996(1)</t>
  </si>
  <si>
    <t>1997(1)</t>
  </si>
  <si>
    <t>1999 (1)</t>
  </si>
  <si>
    <t>2000 (1)</t>
  </si>
  <si>
    <t>2001 (1)</t>
  </si>
  <si>
    <t>(1) estimés</t>
  </si>
  <si>
    <t>1999-2000 (estimés</t>
  </si>
  <si>
    <t>2000-2001 (estimés)</t>
  </si>
  <si>
    <t>2001-2002 (estimés)</t>
  </si>
  <si>
    <t>Evolution du nombre d'écoles du premier degré public + privé</t>
  </si>
  <si>
    <t>(1) extrait de la BCE</t>
  </si>
  <si>
    <t>Evolution des effectifs  d'élèves</t>
  </si>
  <si>
    <t xml:space="preserve">     .</t>
  </si>
  <si>
    <t>Elém</t>
  </si>
  <si>
    <t>Pyrenées-Orientales</t>
  </si>
  <si>
    <t>Côtes d'Armor</t>
  </si>
  <si>
    <t>Département /</t>
  </si>
  <si>
    <t xml:space="preserve">        Académie</t>
  </si>
  <si>
    <t>Côte d'or</t>
  </si>
  <si>
    <t>Pyrénées-orientales</t>
  </si>
  <si>
    <t>Eure-et-Loire</t>
  </si>
  <si>
    <t>Paris</t>
  </si>
  <si>
    <t>Charente-maritime</t>
  </si>
  <si>
    <t>Côte d'armor</t>
  </si>
  <si>
    <t>Seine-maritime</t>
  </si>
  <si>
    <t>Hauts de Seine</t>
  </si>
  <si>
    <t>Val d'Oise</t>
  </si>
  <si>
    <t>FRANCE METRO.</t>
  </si>
  <si>
    <t>D.O.M.</t>
  </si>
  <si>
    <t>FRANCE SANS TOM</t>
  </si>
  <si>
    <t>Matern.</t>
  </si>
  <si>
    <t>2002 (1)</t>
  </si>
  <si>
    <t>2002-2003 (estimés)</t>
  </si>
  <si>
    <t xml:space="preserve"> inscrits dans le premier degré</t>
  </si>
  <si>
    <t xml:space="preserve">Académie </t>
  </si>
  <si>
    <t>Rentrée 1985-86 : premier degré public, privé - nombre d'établissements par type, académies, départements</t>
  </si>
  <si>
    <t xml:space="preserve">Département </t>
  </si>
  <si>
    <t>Rentrée 1990-91 : premier degré public, privé - nombre d'établissements par type, académies, départements</t>
  </si>
  <si>
    <t>Rentrée 1994-95 : premier degré public, privé - nombre d'établissements par type, académies, départements</t>
  </si>
  <si>
    <t>Rentrée 1998-99 : premier degré public, privé - nombre d'établissements par type, académies, départements</t>
  </si>
  <si>
    <t>ECOLE ENSEIGNEMENT SPECIAL</t>
  </si>
  <si>
    <t>1999-2000 : premier degré public, privé - nombre d'écoles, nombre d'élèves</t>
  </si>
  <si>
    <t>Nombre d'écoles selon le type - 2000-2001 - Chiffres BCE au 18/09/00</t>
  </si>
  <si>
    <t>Effectifs et établissements 1er degré 2001-2002 par département et académie, par secteur et par niveau</t>
  </si>
  <si>
    <t>Effectifs et établissements 1er degré 2002-2003 par département et académie, par secteur et par niveau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</si>
</sst>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  <numFmt numFmtId="174" formatCode="#,##0.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2" borderId="5" xfId="0" applyNumberFormat="1" applyFont="1" applyFill="1" applyBorder="1" applyAlignment="1">
      <alignment/>
    </xf>
    <xf numFmtId="0" fontId="5" fillId="0" borderId="0" xfId="1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3" fillId="0" borderId="19" xfId="0" applyFont="1" applyBorder="1" applyAlignment="1" quotePrefix="1">
      <alignment horizontal="lef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Continuous"/>
    </xf>
    <xf numFmtId="3" fontId="3" fillId="0" borderId="24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29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 horizontal="centerContinuous"/>
    </xf>
    <xf numFmtId="3" fontId="2" fillId="0" borderId="20" xfId="0" applyNumberFormat="1" applyFont="1" applyBorder="1" applyAlignment="1">
      <alignment/>
    </xf>
    <xf numFmtId="3" fontId="6" fillId="0" borderId="0" xfId="19" applyNumberFormat="1" applyFont="1" applyFill="1" applyBorder="1" applyAlignment="1" applyProtection="1">
      <alignment horizontal="right"/>
      <protection/>
    </xf>
    <xf numFmtId="3" fontId="6" fillId="0" borderId="4" xfId="19" applyNumberFormat="1" applyFont="1" applyFill="1" applyBorder="1" applyAlignment="1" applyProtection="1">
      <alignment horizontal="right"/>
      <protection/>
    </xf>
    <xf numFmtId="3" fontId="6" fillId="0" borderId="7" xfId="19" applyNumberFormat="1" applyFont="1" applyFill="1" applyBorder="1" applyAlignment="1" applyProtection="1">
      <alignment horizontal="right"/>
      <protection/>
    </xf>
    <xf numFmtId="3" fontId="6" fillId="0" borderId="9" xfId="19" applyNumberFormat="1" applyFont="1" applyFill="1" applyBorder="1" applyAlignment="1" applyProtection="1">
      <alignment horizontal="right"/>
      <protection/>
    </xf>
    <xf numFmtId="3" fontId="6" fillId="0" borderId="13" xfId="19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8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2" borderId="28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3" fontId="2" fillId="3" borderId="12" xfId="0" applyNumberFormat="1" applyFont="1" applyFill="1" applyBorder="1" applyAlignment="1">
      <alignment/>
    </xf>
    <xf numFmtId="0" fontId="3" fillId="0" borderId="9" xfId="0" applyFont="1" applyBorder="1" applyAlignment="1">
      <alignment/>
    </xf>
    <xf numFmtId="3" fontId="3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3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3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28" xfId="0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6" xfId="0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2" fillId="3" borderId="28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19" applyNumberFormat="1" applyFont="1" applyFill="1" applyBorder="1" applyAlignment="1" applyProtection="1">
      <alignment/>
      <protection/>
    </xf>
    <xf numFmtId="3" fontId="10" fillId="0" borderId="11" xfId="19" applyNumberFormat="1" applyFont="1" applyFill="1" applyBorder="1" applyAlignment="1" applyProtection="1">
      <alignment/>
      <protection/>
    </xf>
    <xf numFmtId="3" fontId="10" fillId="0" borderId="11" xfId="19" applyNumberFormat="1" applyFont="1" applyFill="1" applyBorder="1" applyAlignment="1" applyProtection="1">
      <alignment horizontal="right" vertical="top" wrapText="1"/>
      <protection locked="0"/>
    </xf>
    <xf numFmtId="0" fontId="10" fillId="0" borderId="0" xfId="19" applyNumberFormat="1" applyFont="1" applyFill="1" applyBorder="1" applyAlignment="1" applyProtection="1">
      <alignment/>
      <protection/>
    </xf>
    <xf numFmtId="3" fontId="10" fillId="0" borderId="0" xfId="19" applyNumberFormat="1" applyFont="1" applyFill="1" applyBorder="1" applyAlignment="1" applyProtection="1">
      <alignment/>
      <protection/>
    </xf>
    <xf numFmtId="3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2" fillId="4" borderId="12" xfId="0" applyNumberFormat="1" applyFont="1" applyFill="1" applyBorder="1" applyAlignment="1">
      <alignment/>
    </xf>
    <xf numFmtId="3" fontId="2" fillId="4" borderId="8" xfId="0" applyNumberFormat="1" applyFont="1" applyFill="1" applyBorder="1" applyAlignment="1">
      <alignment/>
    </xf>
    <xf numFmtId="3" fontId="2" fillId="4" borderId="28" xfId="0" applyNumberFormat="1" applyFont="1" applyFill="1" applyBorder="1" applyAlignment="1">
      <alignment/>
    </xf>
    <xf numFmtId="3" fontId="2" fillId="4" borderId="9" xfId="0" applyNumberFormat="1" applyFont="1" applyFill="1" applyBorder="1" applyAlignment="1">
      <alignment/>
    </xf>
    <xf numFmtId="3" fontId="10" fillId="0" borderId="13" xfId="19" applyNumberFormat="1" applyFont="1" applyFill="1" applyBorder="1" applyAlignment="1" applyProtection="1">
      <alignment horizontal="right"/>
      <protection/>
    </xf>
    <xf numFmtId="0" fontId="2" fillId="0" borderId="6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10" fillId="0" borderId="9" xfId="19" applyNumberFormat="1" applyFont="1" applyFill="1" applyBorder="1" applyAlignment="1" applyProtection="1">
      <alignment horizontal="right"/>
      <protection/>
    </xf>
    <xf numFmtId="0" fontId="3" fillId="0" borderId="22" xfId="0" applyFont="1" applyBorder="1" applyAlignment="1" quotePrefix="1">
      <alignment horizontal="left"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 quotePrefix="1">
      <alignment horizontal="center"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9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6" fillId="0" borderId="6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11" fillId="0" borderId="6" xfId="0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6" fillId="0" borderId="6" xfId="0" applyFont="1" applyFill="1" applyBorder="1" applyAlignment="1" quotePrefix="1">
      <alignment horizontal="left"/>
    </xf>
    <xf numFmtId="3" fontId="6" fillId="0" borderId="6" xfId="0" applyNumberFormat="1" applyFont="1" applyFill="1" applyBorder="1" applyAlignment="1" quotePrefix="1">
      <alignment horizontal="right"/>
    </xf>
    <xf numFmtId="3" fontId="6" fillId="0" borderId="3" xfId="0" applyNumberFormat="1" applyFont="1" applyFill="1" applyBorder="1" applyAlignment="1" quotePrefix="1">
      <alignment horizontal="right"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6" fillId="2" borderId="1" xfId="0" applyFont="1" applyFill="1" applyBorder="1" applyAlignment="1" quotePrefix="1">
      <alignment horizontal="left"/>
    </xf>
    <xf numFmtId="3" fontId="6" fillId="2" borderId="12" xfId="0" applyNumberFormat="1" applyFont="1" applyFill="1" applyBorder="1" applyAlignment="1" quotePrefix="1">
      <alignment horizontal="right"/>
    </xf>
    <xf numFmtId="3" fontId="6" fillId="2" borderId="1" xfId="0" applyNumberFormat="1" applyFont="1" applyFill="1" applyBorder="1" applyAlignment="1" quotePrefix="1">
      <alignment horizontal="right"/>
    </xf>
    <xf numFmtId="3" fontId="3" fillId="2" borderId="12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3" fontId="6" fillId="2" borderId="12" xfId="0" applyNumberFormat="1" applyFont="1" applyFill="1" applyBorder="1" applyAlignment="1">
      <alignment horizontal="right"/>
    </xf>
    <xf numFmtId="3" fontId="6" fillId="2" borderId="8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0" fontId="6" fillId="2" borderId="10" xfId="0" applyFont="1" applyFill="1" applyBorder="1" applyAlignment="1" quotePrefix="1">
      <alignment horizontal="left"/>
    </xf>
    <xf numFmtId="3" fontId="6" fillId="2" borderId="10" xfId="0" applyNumberFormat="1" applyFont="1" applyFill="1" applyBorder="1" applyAlignment="1" quotePrefix="1">
      <alignment horizontal="right"/>
    </xf>
    <xf numFmtId="3" fontId="3" fillId="2" borderId="13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/>
    </xf>
    <xf numFmtId="3" fontId="6" fillId="2" borderId="13" xfId="0" applyNumberFormat="1" applyFont="1" applyFill="1" applyBorder="1" applyAlignment="1" quotePrefix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20" xfId="0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6" xfId="0" applyNumberFormat="1" applyFont="1" applyFill="1" applyBorder="1" applyAlignment="1">
      <alignment/>
    </xf>
    <xf numFmtId="3" fontId="0" fillId="0" borderId="6" xfId="0" applyNumberForma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3" fontId="10" fillId="0" borderId="8" xfId="19" applyNumberFormat="1" applyFont="1" applyFill="1" applyBorder="1" applyAlignment="1" applyProtection="1">
      <alignment/>
      <protection/>
    </xf>
    <xf numFmtId="3" fontId="10" fillId="0" borderId="28" xfId="19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3" fontId="3" fillId="0" borderId="33" xfId="0" applyNumberFormat="1" applyFont="1" applyBorder="1" applyAlignment="1">
      <alignment horizontal="center" vertical="center" wrapText="1"/>
    </xf>
    <xf numFmtId="0" fontId="6" fillId="0" borderId="0" xfId="19" applyNumberFormat="1" applyFont="1" applyFill="1" applyBorder="1" applyAlignment="1" applyProtection="1">
      <alignment/>
      <protection/>
    </xf>
    <xf numFmtId="3" fontId="6" fillId="0" borderId="8" xfId="19" applyNumberFormat="1" applyFont="1" applyFill="1" applyBorder="1" applyAlignment="1" applyProtection="1">
      <alignment/>
      <protection/>
    </xf>
    <xf numFmtId="3" fontId="6" fillId="0" borderId="28" xfId="19" applyNumberFormat="1" applyFont="1" applyFill="1" applyBorder="1" applyAlignment="1" applyProtection="1">
      <alignment/>
      <protection/>
    </xf>
    <xf numFmtId="3" fontId="6" fillId="0" borderId="0" xfId="19" applyNumberFormat="1" applyFont="1" applyFill="1" applyBorder="1" applyAlignment="1" applyProtection="1">
      <alignment/>
      <protection/>
    </xf>
    <xf numFmtId="0" fontId="6" fillId="2" borderId="0" xfId="19" applyNumberFormat="1" applyFont="1" applyFill="1" applyBorder="1" applyAlignment="1" applyProtection="1">
      <alignment/>
      <protection/>
    </xf>
    <xf numFmtId="3" fontId="6" fillId="2" borderId="0" xfId="19" applyNumberFormat="1" applyFont="1" applyFill="1" applyBorder="1" applyAlignment="1" applyProtection="1">
      <alignment horizontal="centerContinuous"/>
      <protection/>
    </xf>
    <xf numFmtId="3" fontId="6" fillId="2" borderId="0" xfId="19" applyNumberFormat="1" applyFont="1" applyFill="1" applyBorder="1" applyAlignment="1" applyProtection="1">
      <alignment horizontal="right"/>
      <protection/>
    </xf>
    <xf numFmtId="0" fontId="6" fillId="0" borderId="0" xfId="19" applyNumberFormat="1" applyFont="1" applyFill="1" applyBorder="1" applyAlignment="1" applyProtection="1">
      <alignment horizontal="right"/>
      <protection/>
    </xf>
    <xf numFmtId="3" fontId="6" fillId="0" borderId="0" xfId="19" applyNumberFormat="1" applyFont="1" applyFill="1" applyBorder="1" applyAlignment="1" applyProtection="1">
      <alignment horizontal="right" vertical="top" wrapText="1"/>
      <protection locked="0"/>
    </xf>
    <xf numFmtId="3" fontId="6" fillId="2" borderId="0" xfId="19" applyNumberFormat="1" applyFont="1" applyFill="1" applyBorder="1" applyAlignment="1" applyProtection="1">
      <alignment/>
      <protection/>
    </xf>
    <xf numFmtId="3" fontId="6" fillId="5" borderId="0" xfId="19" applyNumberFormat="1" applyFont="1" applyFill="1" applyBorder="1" applyAlignment="1" applyProtection="1">
      <alignment horizontal="right" vertical="top" wrapText="1"/>
      <protection locked="0"/>
    </xf>
    <xf numFmtId="0" fontId="6" fillId="0" borderId="0" xfId="19" applyNumberFormat="1" applyFont="1" applyFill="1" applyBorder="1" applyAlignment="1" applyProtection="1">
      <alignment horizontal="left"/>
      <protection/>
    </xf>
    <xf numFmtId="3" fontId="3" fillId="0" borderId="3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3" fontId="3" fillId="0" borderId="30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2" borderId="30" xfId="0" applyNumberFormat="1" applyFont="1" applyFill="1" applyBorder="1" applyAlignment="1">
      <alignment/>
    </xf>
    <xf numFmtId="3" fontId="3" fillId="2" borderId="39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3" fontId="2" fillId="0" borderId="4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c01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2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1.8515625" style="254" customWidth="1"/>
    <col min="2" max="2" width="21.28125" style="254" customWidth="1"/>
    <col min="3" max="4" width="8.421875" style="256" customWidth="1"/>
    <col min="5" max="10" width="8.421875" style="257" customWidth="1"/>
    <col min="11" max="11" width="9.00390625" style="284" customWidth="1"/>
    <col min="12" max="28" width="11.421875" style="260" customWidth="1"/>
    <col min="29" max="29" width="11.421875" style="261" customWidth="1"/>
    <col min="30" max="16384" width="11.421875" style="254" customWidth="1"/>
  </cols>
  <sheetData>
    <row r="1" spans="1:29" ht="12.75">
      <c r="A1" s="255" t="s">
        <v>400</v>
      </c>
      <c r="J1" s="341"/>
      <c r="K1" s="342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9"/>
    </row>
    <row r="2" spans="1:11" ht="12.75">
      <c r="A2" s="47" t="s">
        <v>436</v>
      </c>
      <c r="B2" s="199" t="s">
        <v>438</v>
      </c>
      <c r="C2" s="176">
        <v>1990</v>
      </c>
      <c r="D2" s="202">
        <v>1994</v>
      </c>
      <c r="E2" s="175" t="s">
        <v>402</v>
      </c>
      <c r="F2" s="202" t="s">
        <v>403</v>
      </c>
      <c r="G2" s="175">
        <v>1998</v>
      </c>
      <c r="H2" s="202" t="s">
        <v>404</v>
      </c>
      <c r="I2" s="175" t="s">
        <v>405</v>
      </c>
      <c r="J2" s="202" t="s">
        <v>406</v>
      </c>
      <c r="K2" s="202" t="s">
        <v>433</v>
      </c>
    </row>
    <row r="3" spans="1:11" ht="12.75">
      <c r="A3" s="262" t="s">
        <v>3</v>
      </c>
      <c r="B3" s="262" t="s">
        <v>4</v>
      </c>
      <c r="C3" s="292">
        <v>5639</v>
      </c>
      <c r="D3" s="293">
        <v>5960</v>
      </c>
      <c r="E3" s="294">
        <v>5782</v>
      </c>
      <c r="F3" s="295">
        <v>5651</v>
      </c>
      <c r="G3" s="294">
        <v>5621</v>
      </c>
      <c r="H3" s="295">
        <v>5587</v>
      </c>
      <c r="I3" s="293">
        <v>5608</v>
      </c>
      <c r="J3" s="296">
        <v>5614</v>
      </c>
      <c r="K3" s="295">
        <v>5541</v>
      </c>
    </row>
    <row r="4" spans="1:11" ht="12.75">
      <c r="A4" s="264"/>
      <c r="B4" s="265" t="s">
        <v>6</v>
      </c>
      <c r="C4" s="297">
        <v>78082</v>
      </c>
      <c r="D4" s="295">
        <v>78146</v>
      </c>
      <c r="E4" s="298">
        <v>76184</v>
      </c>
      <c r="F4" s="295">
        <v>74876</v>
      </c>
      <c r="G4" s="298">
        <v>74853</v>
      </c>
      <c r="H4" s="295">
        <v>75341</v>
      </c>
      <c r="I4" s="295">
        <v>76585</v>
      </c>
      <c r="J4" s="296">
        <v>4824</v>
      </c>
      <c r="K4" s="295">
        <v>4885</v>
      </c>
    </row>
    <row r="5" spans="1:11" ht="12.75">
      <c r="A5" s="264"/>
      <c r="B5" s="265" t="s">
        <v>5</v>
      </c>
      <c r="C5" s="297">
        <v>5136</v>
      </c>
      <c r="D5" s="295">
        <v>5112</v>
      </c>
      <c r="E5" s="298">
        <v>4914</v>
      </c>
      <c r="F5" s="295">
        <v>4810</v>
      </c>
      <c r="G5" s="298">
        <v>4829</v>
      </c>
      <c r="H5" s="295">
        <v>4888</v>
      </c>
      <c r="I5" s="295">
        <v>4857</v>
      </c>
      <c r="J5" s="296">
        <v>77277</v>
      </c>
      <c r="K5" s="295">
        <v>76940</v>
      </c>
    </row>
    <row r="6" spans="1:29" s="269" customFormat="1" ht="12.75">
      <c r="A6" s="264"/>
      <c r="B6" s="265" t="s">
        <v>7</v>
      </c>
      <c r="C6" s="297">
        <v>20900</v>
      </c>
      <c r="D6" s="295">
        <v>21079</v>
      </c>
      <c r="E6" s="298">
        <v>20542</v>
      </c>
      <c r="F6" s="295">
        <v>20161</v>
      </c>
      <c r="G6" s="298">
        <v>20182</v>
      </c>
      <c r="H6" s="295">
        <v>20312</v>
      </c>
      <c r="I6" s="295">
        <v>20807</v>
      </c>
      <c r="J6" s="296">
        <v>20460</v>
      </c>
      <c r="K6" s="295">
        <v>20795</v>
      </c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8"/>
    </row>
    <row r="7" spans="1:29" s="255" customFormat="1" ht="12.75">
      <c r="A7" s="270" t="s">
        <v>370</v>
      </c>
      <c r="B7" s="271"/>
      <c r="C7" s="299">
        <v>109757</v>
      </c>
      <c r="D7" s="300">
        <v>110297</v>
      </c>
      <c r="E7" s="301">
        <v>107422</v>
      </c>
      <c r="F7" s="300">
        <v>105498</v>
      </c>
      <c r="G7" s="301">
        <v>105485</v>
      </c>
      <c r="H7" s="300">
        <v>106128</v>
      </c>
      <c r="I7" s="300">
        <v>107857</v>
      </c>
      <c r="J7" s="300">
        <v>108175</v>
      </c>
      <c r="K7" s="300">
        <v>108161</v>
      </c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3"/>
    </row>
    <row r="8" spans="1:11" ht="12.75">
      <c r="A8" s="262" t="s">
        <v>8</v>
      </c>
      <c r="B8" s="265" t="s">
        <v>9</v>
      </c>
      <c r="C8" s="297">
        <v>26856</v>
      </c>
      <c r="D8" s="295">
        <v>25304</v>
      </c>
      <c r="E8" s="298">
        <v>24354</v>
      </c>
      <c r="F8" s="295">
        <v>23752</v>
      </c>
      <c r="G8" s="298">
        <v>23272</v>
      </c>
      <c r="H8" s="295">
        <v>23359</v>
      </c>
      <c r="I8" s="295">
        <v>23291</v>
      </c>
      <c r="J8" s="296">
        <v>23306</v>
      </c>
      <c r="K8" s="295">
        <v>23470</v>
      </c>
    </row>
    <row r="9" spans="1:11" ht="12.75">
      <c r="A9" s="264"/>
      <c r="B9" s="265" t="s">
        <v>10</v>
      </c>
      <c r="C9" s="297">
        <v>35792</v>
      </c>
      <c r="D9" s="295">
        <v>36696</v>
      </c>
      <c r="E9" s="298">
        <v>35270</v>
      </c>
      <c r="F9" s="295">
        <v>34312</v>
      </c>
      <c r="G9" s="298">
        <v>34077</v>
      </c>
      <c r="H9" s="295">
        <v>34131</v>
      </c>
      <c r="I9" s="295">
        <v>34269</v>
      </c>
      <c r="J9" s="296">
        <v>34038</v>
      </c>
      <c r="K9" s="295">
        <v>34059</v>
      </c>
    </row>
    <row r="10" spans="1:11" ht="12.75">
      <c r="A10" s="264"/>
      <c r="B10" s="265" t="s">
        <v>11</v>
      </c>
      <c r="C10" s="297">
        <v>25899</v>
      </c>
      <c r="D10" s="295">
        <v>24997</v>
      </c>
      <c r="E10" s="298">
        <v>24021</v>
      </c>
      <c r="F10" s="295">
        <v>23524</v>
      </c>
      <c r="G10" s="298">
        <v>23277</v>
      </c>
      <c r="H10" s="295">
        <v>23355</v>
      </c>
      <c r="I10" s="295">
        <v>23302</v>
      </c>
      <c r="J10" s="296">
        <v>23356</v>
      </c>
      <c r="K10" s="295">
        <v>23574</v>
      </c>
    </row>
    <row r="11" spans="1:29" s="255" customFormat="1" ht="12.75">
      <c r="A11" s="270" t="s">
        <v>371</v>
      </c>
      <c r="B11" s="274"/>
      <c r="C11" s="299">
        <v>88547</v>
      </c>
      <c r="D11" s="300">
        <v>86997</v>
      </c>
      <c r="E11" s="301">
        <v>83645</v>
      </c>
      <c r="F11" s="300">
        <v>81588</v>
      </c>
      <c r="G11" s="301">
        <v>80626</v>
      </c>
      <c r="H11" s="300">
        <v>80845</v>
      </c>
      <c r="I11" s="300">
        <v>80862</v>
      </c>
      <c r="J11" s="300">
        <v>80700</v>
      </c>
      <c r="K11" s="300">
        <v>81103</v>
      </c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3"/>
    </row>
    <row r="12" spans="1:11" ht="12.75">
      <c r="A12" s="262" t="s">
        <v>12</v>
      </c>
      <c r="B12" s="262" t="s">
        <v>13</v>
      </c>
      <c r="C12" s="297">
        <v>23148</v>
      </c>
      <c r="D12" s="295">
        <v>22197</v>
      </c>
      <c r="E12" s="298">
        <v>21499</v>
      </c>
      <c r="F12" s="295">
        <v>21001</v>
      </c>
      <c r="G12" s="298">
        <v>20686</v>
      </c>
      <c r="H12" s="295">
        <v>20713</v>
      </c>
      <c r="I12" s="295">
        <v>20545</v>
      </c>
      <c r="J12" s="296">
        <v>20583</v>
      </c>
      <c r="K12" s="295">
        <v>20514</v>
      </c>
    </row>
    <row r="13" spans="1:11" ht="12.75">
      <c r="A13" s="264"/>
      <c r="B13" s="265" t="s">
        <v>15</v>
      </c>
      <c r="C13" s="297">
        <v>9819</v>
      </c>
      <c r="D13" s="295">
        <v>9374</v>
      </c>
      <c r="E13" s="298">
        <v>9058</v>
      </c>
      <c r="F13" s="295">
        <v>8850</v>
      </c>
      <c r="G13" s="298">
        <v>8891</v>
      </c>
      <c r="H13" s="295">
        <v>8964</v>
      </c>
      <c r="I13" s="295">
        <v>9156</v>
      </c>
      <c r="J13" s="296">
        <v>10545</v>
      </c>
      <c r="K13" s="295">
        <v>10706</v>
      </c>
    </row>
    <row r="14" spans="1:11" ht="12.75">
      <c r="A14" s="264"/>
      <c r="B14" s="265" t="s">
        <v>14</v>
      </c>
      <c r="C14" s="297">
        <v>11614</v>
      </c>
      <c r="D14" s="295">
        <v>11529</v>
      </c>
      <c r="E14" s="298">
        <v>10909</v>
      </c>
      <c r="F14" s="295">
        <v>10558</v>
      </c>
      <c r="G14" s="298">
        <v>10302</v>
      </c>
      <c r="H14" s="295">
        <v>10479</v>
      </c>
      <c r="I14" s="295">
        <v>10615</v>
      </c>
      <c r="J14" s="296">
        <v>9228</v>
      </c>
      <c r="K14" s="295">
        <v>9384</v>
      </c>
    </row>
    <row r="15" spans="1:11" ht="12.75">
      <c r="A15" s="264"/>
      <c r="B15" s="265" t="s">
        <v>16</v>
      </c>
      <c r="C15" s="297">
        <v>6136</v>
      </c>
      <c r="D15" s="295">
        <v>5954</v>
      </c>
      <c r="E15" s="298">
        <v>5787</v>
      </c>
      <c r="F15" s="295">
        <v>5709</v>
      </c>
      <c r="G15" s="298">
        <v>5669</v>
      </c>
      <c r="H15" s="295">
        <v>5617</v>
      </c>
      <c r="I15" s="295">
        <v>5433</v>
      </c>
      <c r="J15" s="296">
        <v>5343</v>
      </c>
      <c r="K15" s="295">
        <v>5367</v>
      </c>
    </row>
    <row r="16" spans="1:29" s="255" customFormat="1" ht="12.75">
      <c r="A16" s="270" t="s">
        <v>372</v>
      </c>
      <c r="B16" s="274"/>
      <c r="C16" s="299">
        <v>50717</v>
      </c>
      <c r="D16" s="300">
        <v>49054</v>
      </c>
      <c r="E16" s="301">
        <v>47253</v>
      </c>
      <c r="F16" s="300">
        <v>46118</v>
      </c>
      <c r="G16" s="301">
        <v>45548</v>
      </c>
      <c r="H16" s="300">
        <v>45773</v>
      </c>
      <c r="I16" s="300">
        <v>45749</v>
      </c>
      <c r="J16" s="300">
        <v>45699</v>
      </c>
      <c r="K16" s="300">
        <v>45971</v>
      </c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3"/>
    </row>
    <row r="17" spans="1:11" ht="12.75">
      <c r="A17" s="262" t="s">
        <v>17</v>
      </c>
      <c r="B17" s="262" t="s">
        <v>18</v>
      </c>
      <c r="C17" s="297">
        <v>13112</v>
      </c>
      <c r="D17" s="295">
        <v>12975</v>
      </c>
      <c r="E17" s="298">
        <v>12497</v>
      </c>
      <c r="F17" s="295">
        <v>12168</v>
      </c>
      <c r="G17" s="298">
        <v>12055</v>
      </c>
      <c r="H17" s="295">
        <v>12303</v>
      </c>
      <c r="I17" s="295">
        <v>12667</v>
      </c>
      <c r="J17" s="296">
        <v>12876</v>
      </c>
      <c r="K17" s="295">
        <v>13047</v>
      </c>
    </row>
    <row r="18" spans="1:11" ht="12.75">
      <c r="A18" s="264"/>
      <c r="B18" s="265" t="s">
        <v>19</v>
      </c>
      <c r="C18" s="297">
        <v>48487</v>
      </c>
      <c r="D18" s="295">
        <v>49196</v>
      </c>
      <c r="E18" s="298">
        <v>48068</v>
      </c>
      <c r="F18" s="295">
        <v>47345</v>
      </c>
      <c r="G18" s="298">
        <v>47566</v>
      </c>
      <c r="H18" s="295">
        <v>48637</v>
      </c>
      <c r="I18" s="295">
        <v>49525</v>
      </c>
      <c r="J18" s="296">
        <v>50760</v>
      </c>
      <c r="K18" s="295">
        <v>50330</v>
      </c>
    </row>
    <row r="19" spans="1:11" ht="12.75">
      <c r="A19" s="264"/>
      <c r="B19" s="265" t="s">
        <v>20</v>
      </c>
      <c r="C19" s="297">
        <v>11544</v>
      </c>
      <c r="D19" s="295">
        <v>11698</v>
      </c>
      <c r="E19" s="298">
        <v>11420</v>
      </c>
      <c r="F19" s="295">
        <v>11368</v>
      </c>
      <c r="G19" s="298">
        <v>11362</v>
      </c>
      <c r="H19" s="295">
        <v>11708</v>
      </c>
      <c r="I19" s="295">
        <v>11957</v>
      </c>
      <c r="J19" s="296">
        <v>12203</v>
      </c>
      <c r="K19" s="295">
        <v>12305</v>
      </c>
    </row>
    <row r="20" spans="1:11" ht="12.75">
      <c r="A20" s="264"/>
      <c r="B20" s="265" t="s">
        <v>21</v>
      </c>
      <c r="C20" s="297">
        <v>11473</v>
      </c>
      <c r="D20" s="295">
        <v>11362</v>
      </c>
      <c r="E20" s="298">
        <v>10857</v>
      </c>
      <c r="F20" s="295">
        <v>10542</v>
      </c>
      <c r="G20" s="298">
        <v>10603</v>
      </c>
      <c r="H20" s="295">
        <v>10645</v>
      </c>
      <c r="I20" s="295">
        <v>10867</v>
      </c>
      <c r="J20" s="296">
        <v>10943</v>
      </c>
      <c r="K20" s="295">
        <v>10980</v>
      </c>
    </row>
    <row r="21" spans="1:11" ht="12.75">
      <c r="A21" s="264"/>
      <c r="B21" s="265" t="s">
        <v>22</v>
      </c>
      <c r="C21" s="297">
        <v>22787</v>
      </c>
      <c r="D21" s="295">
        <v>22830</v>
      </c>
      <c r="E21" s="298">
        <v>22442</v>
      </c>
      <c r="F21" s="295">
        <v>22161</v>
      </c>
      <c r="G21" s="298">
        <v>22087</v>
      </c>
      <c r="H21" s="295">
        <v>22117</v>
      </c>
      <c r="I21" s="295">
        <v>22475</v>
      </c>
      <c r="J21" s="296">
        <v>22736</v>
      </c>
      <c r="K21" s="295">
        <v>23015</v>
      </c>
    </row>
    <row r="22" spans="1:29" s="255" customFormat="1" ht="12.75">
      <c r="A22" s="270" t="s">
        <v>373</v>
      </c>
      <c r="B22" s="274"/>
      <c r="C22" s="299">
        <v>107403</v>
      </c>
      <c r="D22" s="300">
        <v>108061</v>
      </c>
      <c r="E22" s="301">
        <v>105284</v>
      </c>
      <c r="F22" s="300">
        <v>103584</v>
      </c>
      <c r="G22" s="301">
        <v>103673</v>
      </c>
      <c r="H22" s="300">
        <v>105410</v>
      </c>
      <c r="I22" s="300">
        <v>107491</v>
      </c>
      <c r="J22" s="300">
        <v>109518</v>
      </c>
      <c r="K22" s="300">
        <v>109677</v>
      </c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3"/>
    </row>
    <row r="23" spans="1:11" ht="12.75">
      <c r="A23" s="262" t="s">
        <v>23</v>
      </c>
      <c r="B23" s="262" t="s">
        <v>24</v>
      </c>
      <c r="C23" s="297">
        <v>29172</v>
      </c>
      <c r="D23" s="295">
        <v>28176</v>
      </c>
      <c r="E23" s="298">
        <v>27458</v>
      </c>
      <c r="F23" s="295">
        <v>26971</v>
      </c>
      <c r="G23" s="298">
        <v>27077</v>
      </c>
      <c r="H23" s="295">
        <v>27384</v>
      </c>
      <c r="I23" s="295">
        <v>27226</v>
      </c>
      <c r="J23" s="296">
        <v>27040</v>
      </c>
      <c r="K23" s="295">
        <v>27184</v>
      </c>
    </row>
    <row r="24" spans="1:11" ht="12.75">
      <c r="A24" s="264"/>
      <c r="B24" s="265" t="s">
        <v>25</v>
      </c>
      <c r="C24" s="297">
        <v>22497</v>
      </c>
      <c r="D24" s="295">
        <v>21823</v>
      </c>
      <c r="E24" s="298">
        <v>20840</v>
      </c>
      <c r="F24" s="295">
        <v>20259</v>
      </c>
      <c r="G24" s="298">
        <v>20030</v>
      </c>
      <c r="H24" s="295">
        <v>20074</v>
      </c>
      <c r="I24" s="295">
        <v>20119</v>
      </c>
      <c r="J24" s="296">
        <v>20044</v>
      </c>
      <c r="K24" s="295">
        <v>19968</v>
      </c>
    </row>
    <row r="25" spans="1:11" ht="12.75">
      <c r="A25" s="264"/>
      <c r="B25" s="265" t="s">
        <v>26</v>
      </c>
      <c r="C25" s="297">
        <v>12825</v>
      </c>
      <c r="D25" s="295">
        <v>12311</v>
      </c>
      <c r="E25" s="298">
        <v>12024</v>
      </c>
      <c r="F25" s="295">
        <v>11851</v>
      </c>
      <c r="G25" s="298">
        <v>11858</v>
      </c>
      <c r="H25" s="295">
        <v>11859</v>
      </c>
      <c r="I25" s="295">
        <v>11977</v>
      </c>
      <c r="J25" s="296">
        <v>11601</v>
      </c>
      <c r="K25" s="295">
        <v>11681</v>
      </c>
    </row>
    <row r="26" spans="1:29" s="255" customFormat="1" ht="12.75">
      <c r="A26" s="270" t="s">
        <v>374</v>
      </c>
      <c r="B26" s="274"/>
      <c r="C26" s="299">
        <v>64494</v>
      </c>
      <c r="D26" s="300">
        <v>62310</v>
      </c>
      <c r="E26" s="301">
        <v>60322</v>
      </c>
      <c r="F26" s="300">
        <v>59081</v>
      </c>
      <c r="G26" s="301">
        <v>58965</v>
      </c>
      <c r="H26" s="300">
        <v>59317</v>
      </c>
      <c r="I26" s="300">
        <v>59322</v>
      </c>
      <c r="J26" s="300">
        <v>58685</v>
      </c>
      <c r="K26" s="300">
        <v>58833</v>
      </c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3"/>
    </row>
    <row r="27" spans="1:11" ht="12.75">
      <c r="A27" s="262" t="s">
        <v>27</v>
      </c>
      <c r="B27" s="262" t="s">
        <v>28</v>
      </c>
      <c r="C27" s="297">
        <v>12288</v>
      </c>
      <c r="D27" s="295">
        <v>12244</v>
      </c>
      <c r="E27" s="298">
        <v>11897</v>
      </c>
      <c r="F27" s="295">
        <v>11618</v>
      </c>
      <c r="G27" s="298">
        <v>11543</v>
      </c>
      <c r="H27" s="295">
        <v>11776</v>
      </c>
      <c r="I27" s="295">
        <v>11889</v>
      </c>
      <c r="J27" s="296">
        <v>12013</v>
      </c>
      <c r="K27" s="295">
        <v>11932</v>
      </c>
    </row>
    <row r="28" spans="1:11" ht="12.75">
      <c r="A28" s="264"/>
      <c r="B28" s="265" t="s">
        <v>29</v>
      </c>
      <c r="C28" s="297">
        <v>5847</v>
      </c>
      <c r="D28" s="295">
        <v>5447</v>
      </c>
      <c r="E28" s="298">
        <v>5061</v>
      </c>
      <c r="F28" s="295">
        <v>4869</v>
      </c>
      <c r="G28" s="298">
        <v>4797</v>
      </c>
      <c r="H28" s="295">
        <v>4864</v>
      </c>
      <c r="I28" s="295">
        <v>4870</v>
      </c>
      <c r="J28" s="296">
        <v>4914</v>
      </c>
      <c r="K28" s="295">
        <v>4774</v>
      </c>
    </row>
    <row r="29" spans="1:11" ht="12.75">
      <c r="A29" s="264"/>
      <c r="B29" s="265" t="s">
        <v>30</v>
      </c>
      <c r="C29" s="297">
        <v>8955</v>
      </c>
      <c r="D29" s="295">
        <v>8852</v>
      </c>
      <c r="E29" s="298">
        <v>8707</v>
      </c>
      <c r="F29" s="295">
        <v>8572</v>
      </c>
      <c r="G29" s="298">
        <v>8854</v>
      </c>
      <c r="H29" s="295">
        <v>9066</v>
      </c>
      <c r="I29" s="295">
        <v>9236</v>
      </c>
      <c r="J29" s="296">
        <v>9184</v>
      </c>
      <c r="K29" s="295">
        <v>9349</v>
      </c>
    </row>
    <row r="30" spans="1:11" ht="12.75">
      <c r="A30" s="264"/>
      <c r="B30" s="265" t="s">
        <v>31</v>
      </c>
      <c r="C30" s="297">
        <v>22816</v>
      </c>
      <c r="D30" s="295">
        <v>22037</v>
      </c>
      <c r="E30" s="298">
        <v>21230</v>
      </c>
      <c r="F30" s="295">
        <v>20790</v>
      </c>
      <c r="G30" s="298">
        <v>20733</v>
      </c>
      <c r="H30" s="295">
        <v>20975</v>
      </c>
      <c r="I30" s="295">
        <v>21422</v>
      </c>
      <c r="J30" s="296">
        <v>21714</v>
      </c>
      <c r="K30" s="295">
        <v>21962</v>
      </c>
    </row>
    <row r="31" spans="1:29" s="255" customFormat="1" ht="12.75">
      <c r="A31" s="270" t="s">
        <v>375</v>
      </c>
      <c r="B31" s="274"/>
      <c r="C31" s="299">
        <v>49906</v>
      </c>
      <c r="D31" s="300">
        <v>48580</v>
      </c>
      <c r="E31" s="301">
        <v>46895</v>
      </c>
      <c r="F31" s="300">
        <v>45849</v>
      </c>
      <c r="G31" s="301">
        <v>45927</v>
      </c>
      <c r="H31" s="300">
        <v>46681</v>
      </c>
      <c r="I31" s="300">
        <v>47417</v>
      </c>
      <c r="J31" s="300">
        <v>47825</v>
      </c>
      <c r="K31" s="300">
        <v>48017</v>
      </c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3"/>
    </row>
    <row r="32" spans="1:11" ht="12.75">
      <c r="A32" s="262" t="s">
        <v>32</v>
      </c>
      <c r="B32" s="262" t="s">
        <v>33</v>
      </c>
      <c r="C32" s="297">
        <v>4489</v>
      </c>
      <c r="D32" s="295">
        <v>4691</v>
      </c>
      <c r="E32" s="298">
        <v>4476</v>
      </c>
      <c r="F32" s="295">
        <v>4321</v>
      </c>
      <c r="G32" s="298">
        <v>4186</v>
      </c>
      <c r="H32" s="295">
        <v>4255</v>
      </c>
      <c r="I32" s="295">
        <v>4263</v>
      </c>
      <c r="J32" s="296">
        <v>4198</v>
      </c>
      <c r="K32" s="295">
        <v>4204</v>
      </c>
    </row>
    <row r="33" spans="1:11" ht="12.75">
      <c r="A33" s="264"/>
      <c r="B33" s="265" t="s">
        <v>34</v>
      </c>
      <c r="C33" s="297">
        <v>4621</v>
      </c>
      <c r="D33" s="295">
        <v>4882</v>
      </c>
      <c r="E33" s="298">
        <v>4668</v>
      </c>
      <c r="F33" s="295">
        <v>4714</v>
      </c>
      <c r="G33" s="298">
        <v>4794</v>
      </c>
      <c r="H33" s="295">
        <v>4851</v>
      </c>
      <c r="I33" s="295">
        <v>4845</v>
      </c>
      <c r="J33" s="296">
        <v>4636</v>
      </c>
      <c r="K33" s="295">
        <v>4613</v>
      </c>
    </row>
    <row r="34" spans="1:29" s="255" customFormat="1" ht="12.75">
      <c r="A34" s="270" t="s">
        <v>376</v>
      </c>
      <c r="B34" s="274"/>
      <c r="C34" s="299">
        <v>9110</v>
      </c>
      <c r="D34" s="300">
        <v>9573</v>
      </c>
      <c r="E34" s="301">
        <v>9144</v>
      </c>
      <c r="F34" s="300">
        <v>9035</v>
      </c>
      <c r="G34" s="301">
        <v>8980</v>
      </c>
      <c r="H34" s="300">
        <v>9106</v>
      </c>
      <c r="I34" s="300">
        <v>9108</v>
      </c>
      <c r="J34" s="300">
        <v>8834</v>
      </c>
      <c r="K34" s="300">
        <v>8817</v>
      </c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3"/>
    </row>
    <row r="35" spans="1:11" ht="12.75">
      <c r="A35" s="262" t="s">
        <v>35</v>
      </c>
      <c r="B35" s="262" t="s">
        <v>36</v>
      </c>
      <c r="C35" s="297">
        <v>55063</v>
      </c>
      <c r="D35" s="295">
        <v>56537</v>
      </c>
      <c r="E35" s="298">
        <v>54677</v>
      </c>
      <c r="F35" s="295">
        <v>53439</v>
      </c>
      <c r="G35" s="298">
        <v>53541</v>
      </c>
      <c r="H35" s="295">
        <v>54504</v>
      </c>
      <c r="I35" s="295">
        <v>55053</v>
      </c>
      <c r="J35" s="296">
        <v>55800</v>
      </c>
      <c r="K35" s="295">
        <v>55864</v>
      </c>
    </row>
    <row r="36" spans="1:11" ht="12.75">
      <c r="A36" s="264"/>
      <c r="B36" s="265" t="s">
        <v>37</v>
      </c>
      <c r="C36" s="297">
        <v>71221</v>
      </c>
      <c r="D36" s="295">
        <v>71300</v>
      </c>
      <c r="E36" s="298">
        <v>69283</v>
      </c>
      <c r="F36" s="295">
        <v>67855</v>
      </c>
      <c r="G36" s="298">
        <v>66669</v>
      </c>
      <c r="H36" s="295">
        <v>66275</v>
      </c>
      <c r="I36" s="295">
        <v>66531</v>
      </c>
      <c r="J36" s="296">
        <v>65813</v>
      </c>
      <c r="K36" s="295">
        <v>66510</v>
      </c>
    </row>
    <row r="37" spans="1:11" ht="12.75">
      <c r="A37" s="264"/>
      <c r="B37" s="265" t="s">
        <v>38</v>
      </c>
      <c r="C37" s="297">
        <v>56279</v>
      </c>
      <c r="D37" s="295">
        <v>58090</v>
      </c>
      <c r="E37" s="298">
        <v>56885</v>
      </c>
      <c r="F37" s="295">
        <v>55928</v>
      </c>
      <c r="G37" s="298">
        <v>55386</v>
      </c>
      <c r="H37" s="295">
        <v>55467</v>
      </c>
      <c r="I37" s="295">
        <v>55535</v>
      </c>
      <c r="J37" s="296">
        <v>55606</v>
      </c>
      <c r="K37" s="295">
        <v>55646</v>
      </c>
    </row>
    <row r="38" spans="1:29" s="255" customFormat="1" ht="12.75">
      <c r="A38" s="270" t="s">
        <v>377</v>
      </c>
      <c r="B38" s="274"/>
      <c r="C38" s="299">
        <v>182563</v>
      </c>
      <c r="D38" s="300">
        <v>185927</v>
      </c>
      <c r="E38" s="301">
        <v>180845</v>
      </c>
      <c r="F38" s="300">
        <v>177222</v>
      </c>
      <c r="G38" s="301">
        <v>175596</v>
      </c>
      <c r="H38" s="300">
        <v>176246</v>
      </c>
      <c r="I38" s="300">
        <v>177119</v>
      </c>
      <c r="J38" s="300">
        <v>177219</v>
      </c>
      <c r="K38" s="300">
        <v>178020</v>
      </c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3"/>
    </row>
    <row r="39" spans="1:11" ht="12.75">
      <c r="A39" s="262" t="s">
        <v>39</v>
      </c>
      <c r="B39" s="262" t="s">
        <v>40</v>
      </c>
      <c r="C39" s="297">
        <v>21820</v>
      </c>
      <c r="D39" s="295">
        <v>21072</v>
      </c>
      <c r="E39" s="298">
        <v>20119</v>
      </c>
      <c r="F39" s="295">
        <v>19467</v>
      </c>
      <c r="G39" s="298">
        <v>19430</v>
      </c>
      <c r="H39" s="295">
        <v>19571</v>
      </c>
      <c r="I39" s="295">
        <v>19753</v>
      </c>
      <c r="J39" s="296">
        <v>19750</v>
      </c>
      <c r="K39" s="295">
        <v>19667</v>
      </c>
    </row>
    <row r="40" spans="1:11" ht="12.75">
      <c r="A40" s="264"/>
      <c r="B40" s="265" t="s">
        <v>41</v>
      </c>
      <c r="C40" s="297">
        <v>8685</v>
      </c>
      <c r="D40" s="295">
        <v>8311</v>
      </c>
      <c r="E40" s="298">
        <v>7993</v>
      </c>
      <c r="F40" s="295">
        <v>7784</v>
      </c>
      <c r="G40" s="298">
        <v>7778</v>
      </c>
      <c r="H40" s="295">
        <v>7651</v>
      </c>
      <c r="I40" s="295">
        <v>7630</v>
      </c>
      <c r="J40" s="296">
        <v>7615</v>
      </c>
      <c r="K40" s="295">
        <v>7536</v>
      </c>
    </row>
    <row r="41" spans="1:11" ht="12.75">
      <c r="A41" s="264"/>
      <c r="B41" s="265" t="s">
        <v>42</v>
      </c>
      <c r="C41" s="297">
        <v>22516</v>
      </c>
      <c r="D41" s="295">
        <v>22076</v>
      </c>
      <c r="E41" s="298">
        <v>20924</v>
      </c>
      <c r="F41" s="295">
        <v>20235</v>
      </c>
      <c r="G41" s="298">
        <v>19866</v>
      </c>
      <c r="H41" s="295">
        <v>19784</v>
      </c>
      <c r="I41" s="295">
        <v>19779</v>
      </c>
      <c r="J41" s="296">
        <v>19873</v>
      </c>
      <c r="K41" s="295">
        <v>19877</v>
      </c>
    </row>
    <row r="42" spans="1:11" ht="12.75">
      <c r="A42" s="264"/>
      <c r="B42" s="265" t="s">
        <v>43</v>
      </c>
      <c r="C42" s="297">
        <v>13581</v>
      </c>
      <c r="D42" s="295">
        <v>13348</v>
      </c>
      <c r="E42" s="298">
        <v>12665</v>
      </c>
      <c r="F42" s="295">
        <v>12303</v>
      </c>
      <c r="G42" s="298">
        <v>12314</v>
      </c>
      <c r="H42" s="295">
        <v>12429</v>
      </c>
      <c r="I42" s="295">
        <v>12546</v>
      </c>
      <c r="J42" s="296">
        <v>12395</v>
      </c>
      <c r="K42" s="295">
        <v>12767</v>
      </c>
    </row>
    <row r="43" spans="1:29" s="255" customFormat="1" ht="12.75">
      <c r="A43" s="270" t="s">
        <v>378</v>
      </c>
      <c r="B43" s="274"/>
      <c r="C43" s="299">
        <v>66602</v>
      </c>
      <c r="D43" s="300">
        <v>64807</v>
      </c>
      <c r="E43" s="301">
        <v>61701</v>
      </c>
      <c r="F43" s="300">
        <v>59789</v>
      </c>
      <c r="G43" s="301">
        <v>59388</v>
      </c>
      <c r="H43" s="300">
        <v>59435</v>
      </c>
      <c r="I43" s="300">
        <v>59708</v>
      </c>
      <c r="J43" s="300">
        <v>59633</v>
      </c>
      <c r="K43" s="300">
        <v>59847</v>
      </c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3"/>
    </row>
    <row r="44" spans="1:11" ht="12.75">
      <c r="A44" s="262" t="s">
        <v>44</v>
      </c>
      <c r="B44" s="262" t="s">
        <v>45</v>
      </c>
      <c r="C44" s="297">
        <v>12731</v>
      </c>
      <c r="D44" s="295">
        <v>12555</v>
      </c>
      <c r="E44" s="298">
        <v>12227</v>
      </c>
      <c r="F44" s="295">
        <v>12078</v>
      </c>
      <c r="G44" s="298">
        <v>12131</v>
      </c>
      <c r="H44" s="295">
        <v>12218</v>
      </c>
      <c r="I44" s="295">
        <v>12342</v>
      </c>
      <c r="J44" s="296">
        <v>12303</v>
      </c>
      <c r="K44" s="295">
        <v>12660</v>
      </c>
    </row>
    <row r="45" spans="1:11" ht="12.75">
      <c r="A45" s="264"/>
      <c r="B45" s="265" t="s">
        <v>46</v>
      </c>
      <c r="C45" s="297">
        <v>20241</v>
      </c>
      <c r="D45" s="295">
        <v>19820</v>
      </c>
      <c r="E45" s="298">
        <v>19088</v>
      </c>
      <c r="F45" s="295">
        <v>18552</v>
      </c>
      <c r="G45" s="298">
        <v>18402</v>
      </c>
      <c r="H45" s="295">
        <v>18700</v>
      </c>
      <c r="I45" s="295">
        <v>18869</v>
      </c>
      <c r="J45" s="296">
        <v>18942</v>
      </c>
      <c r="K45" s="295">
        <v>18870</v>
      </c>
    </row>
    <row r="46" spans="1:11" ht="12.75">
      <c r="A46" s="264"/>
      <c r="B46" s="265" t="s">
        <v>48</v>
      </c>
      <c r="C46" s="297">
        <v>24306</v>
      </c>
      <c r="D46" s="295">
        <v>26234</v>
      </c>
      <c r="E46" s="298">
        <v>26134</v>
      </c>
      <c r="F46" s="295">
        <v>25956</v>
      </c>
      <c r="G46" s="298">
        <v>26162</v>
      </c>
      <c r="H46" s="295">
        <v>26732</v>
      </c>
      <c r="I46" s="295">
        <v>27191</v>
      </c>
      <c r="J46" s="296">
        <v>46499</v>
      </c>
      <c r="K46" s="295">
        <v>46556</v>
      </c>
    </row>
    <row r="47" spans="1:11" ht="12.75">
      <c r="A47" s="264"/>
      <c r="B47" s="265" t="s">
        <v>49</v>
      </c>
      <c r="C47" s="297">
        <v>47977</v>
      </c>
      <c r="D47" s="295">
        <v>47166</v>
      </c>
      <c r="E47" s="298">
        <v>45740</v>
      </c>
      <c r="F47" s="295">
        <v>44815</v>
      </c>
      <c r="G47" s="298">
        <v>44715</v>
      </c>
      <c r="H47" s="295">
        <v>45289</v>
      </c>
      <c r="I47" s="295">
        <v>46210</v>
      </c>
      <c r="J47" s="296">
        <v>15403</v>
      </c>
      <c r="K47" s="295">
        <v>15150</v>
      </c>
    </row>
    <row r="48" spans="1:11" ht="12.75">
      <c r="A48" s="264"/>
      <c r="B48" s="265" t="s">
        <v>47</v>
      </c>
      <c r="C48" s="297">
        <v>15589</v>
      </c>
      <c r="D48" s="295">
        <v>15603</v>
      </c>
      <c r="E48" s="298">
        <v>14997</v>
      </c>
      <c r="F48" s="295">
        <v>14580</v>
      </c>
      <c r="G48" s="298">
        <v>14557</v>
      </c>
      <c r="H48" s="295">
        <v>14860</v>
      </c>
      <c r="I48" s="295">
        <v>15154</v>
      </c>
      <c r="J48" s="296">
        <v>27274</v>
      </c>
      <c r="K48" s="295">
        <v>27425</v>
      </c>
    </row>
    <row r="49" spans="1:29" s="255" customFormat="1" ht="12.75">
      <c r="A49" s="270" t="s">
        <v>379</v>
      </c>
      <c r="B49" s="274"/>
      <c r="C49" s="299">
        <v>120844</v>
      </c>
      <c r="D49" s="300">
        <v>121378</v>
      </c>
      <c r="E49" s="301">
        <v>118186</v>
      </c>
      <c r="F49" s="300">
        <v>115981</v>
      </c>
      <c r="G49" s="301">
        <v>115967</v>
      </c>
      <c r="H49" s="300">
        <v>117799</v>
      </c>
      <c r="I49" s="300">
        <v>119766</v>
      </c>
      <c r="J49" s="300">
        <v>120421</v>
      </c>
      <c r="K49" s="300">
        <v>120661</v>
      </c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3"/>
    </row>
    <row r="50" spans="1:11" ht="12.75">
      <c r="A50" s="262" t="s">
        <v>50</v>
      </c>
      <c r="B50" s="262" t="s">
        <v>51</v>
      </c>
      <c r="C50" s="297">
        <v>145970</v>
      </c>
      <c r="D50" s="295">
        <v>139498</v>
      </c>
      <c r="E50" s="298">
        <v>133084</v>
      </c>
      <c r="F50" s="295">
        <v>129302</v>
      </c>
      <c r="G50" s="298">
        <v>128153</v>
      </c>
      <c r="H50" s="295">
        <v>127968</v>
      </c>
      <c r="I50" s="295">
        <v>128593</v>
      </c>
      <c r="J50" s="296">
        <v>128532</v>
      </c>
      <c r="K50" s="295">
        <v>128838</v>
      </c>
    </row>
    <row r="51" spans="1:11" ht="12.75">
      <c r="A51" s="264"/>
      <c r="B51" s="265" t="s">
        <v>52</v>
      </c>
      <c r="C51" s="297">
        <v>77243</v>
      </c>
      <c r="D51" s="295">
        <v>71416</v>
      </c>
      <c r="E51" s="298">
        <v>68565</v>
      </c>
      <c r="F51" s="295">
        <v>67013</v>
      </c>
      <c r="G51" s="298">
        <v>66808</v>
      </c>
      <c r="H51" s="295">
        <v>67655</v>
      </c>
      <c r="I51" s="295">
        <v>68545</v>
      </c>
      <c r="J51" s="296">
        <v>68893</v>
      </c>
      <c r="K51" s="295">
        <v>69997</v>
      </c>
    </row>
    <row r="52" spans="1:29" s="255" customFormat="1" ht="12.75">
      <c r="A52" s="270" t="s">
        <v>380</v>
      </c>
      <c r="B52" s="274"/>
      <c r="C52" s="299">
        <v>223213</v>
      </c>
      <c r="D52" s="300">
        <v>210914</v>
      </c>
      <c r="E52" s="301">
        <v>201649</v>
      </c>
      <c r="F52" s="300">
        <v>196315</v>
      </c>
      <c r="G52" s="301">
        <v>194961</v>
      </c>
      <c r="H52" s="300">
        <v>195623</v>
      </c>
      <c r="I52" s="300">
        <v>197138</v>
      </c>
      <c r="J52" s="300">
        <v>197425</v>
      </c>
      <c r="K52" s="300">
        <v>198835</v>
      </c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3"/>
    </row>
    <row r="53" spans="1:11" ht="12.75">
      <c r="A53" s="262" t="s">
        <v>53</v>
      </c>
      <c r="B53" s="262" t="s">
        <v>54</v>
      </c>
      <c r="C53" s="297">
        <v>8416</v>
      </c>
      <c r="D53" s="295">
        <v>7947</v>
      </c>
      <c r="E53" s="298">
        <v>7712</v>
      </c>
      <c r="F53" s="295">
        <v>7515</v>
      </c>
      <c r="G53" s="298">
        <v>7335</v>
      </c>
      <c r="H53" s="295">
        <v>7456</v>
      </c>
      <c r="I53" s="295">
        <v>7656</v>
      </c>
      <c r="J53" s="296">
        <v>7568</v>
      </c>
      <c r="K53" s="295">
        <v>7803</v>
      </c>
    </row>
    <row r="54" spans="1:11" ht="12.75">
      <c r="A54" s="264"/>
      <c r="B54" s="265" t="s">
        <v>55</v>
      </c>
      <c r="C54" s="297">
        <v>4007</v>
      </c>
      <c r="D54" s="295">
        <v>3948</v>
      </c>
      <c r="E54" s="298">
        <v>3817</v>
      </c>
      <c r="F54" s="295">
        <v>3730</v>
      </c>
      <c r="G54" s="298">
        <v>3707</v>
      </c>
      <c r="H54" s="295">
        <v>3725</v>
      </c>
      <c r="I54" s="295">
        <v>3855</v>
      </c>
      <c r="J54" s="296">
        <v>3900</v>
      </c>
      <c r="K54" s="295">
        <v>3936</v>
      </c>
    </row>
    <row r="55" spans="1:11" ht="12.75">
      <c r="A55" s="264"/>
      <c r="B55" s="265" t="s">
        <v>56</v>
      </c>
      <c r="C55" s="297">
        <v>11932</v>
      </c>
      <c r="D55" s="295">
        <v>11746</v>
      </c>
      <c r="E55" s="298">
        <v>11233</v>
      </c>
      <c r="F55" s="295">
        <v>10881</v>
      </c>
      <c r="G55" s="298">
        <v>11031</v>
      </c>
      <c r="H55" s="295">
        <v>11052</v>
      </c>
      <c r="I55" s="295">
        <v>11275</v>
      </c>
      <c r="J55" s="296">
        <v>11471</v>
      </c>
      <c r="K55" s="295">
        <v>11442</v>
      </c>
    </row>
    <row r="56" spans="1:29" s="255" customFormat="1" ht="12.75">
      <c r="A56" s="270" t="s">
        <v>381</v>
      </c>
      <c r="B56" s="274"/>
      <c r="C56" s="299">
        <v>24355</v>
      </c>
      <c r="D56" s="300">
        <v>23641</v>
      </c>
      <c r="E56" s="301">
        <v>22762</v>
      </c>
      <c r="F56" s="300">
        <v>22126</v>
      </c>
      <c r="G56" s="301">
        <v>22073</v>
      </c>
      <c r="H56" s="300">
        <v>22233</v>
      </c>
      <c r="I56" s="300">
        <v>22786</v>
      </c>
      <c r="J56" s="300">
        <v>22939</v>
      </c>
      <c r="K56" s="300">
        <v>23181</v>
      </c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3"/>
    </row>
    <row r="57" spans="1:11" ht="12.75">
      <c r="A57" s="262" t="s">
        <v>57</v>
      </c>
      <c r="B57" s="262" t="s">
        <v>58</v>
      </c>
      <c r="C57" s="297">
        <v>23418</v>
      </c>
      <c r="D57" s="295">
        <v>23548</v>
      </c>
      <c r="E57" s="298">
        <v>23303</v>
      </c>
      <c r="F57" s="295">
        <v>23105</v>
      </c>
      <c r="G57" s="298">
        <v>23347</v>
      </c>
      <c r="H57" s="295">
        <v>23991</v>
      </c>
      <c r="I57" s="295">
        <v>24405</v>
      </c>
      <c r="J57" s="296">
        <v>24867</v>
      </c>
      <c r="K57" s="295">
        <v>25171</v>
      </c>
    </row>
    <row r="58" spans="1:11" ht="12.75">
      <c r="A58" s="264"/>
      <c r="B58" s="265" t="s">
        <v>59</v>
      </c>
      <c r="C58" s="297">
        <v>36132</v>
      </c>
      <c r="D58" s="295">
        <v>34301</v>
      </c>
      <c r="E58" s="298">
        <v>32909</v>
      </c>
      <c r="F58" s="295">
        <v>32220</v>
      </c>
      <c r="G58" s="298">
        <v>31705</v>
      </c>
      <c r="H58" s="295">
        <v>31859</v>
      </c>
      <c r="I58" s="295">
        <v>31569</v>
      </c>
      <c r="J58" s="296">
        <v>31371</v>
      </c>
      <c r="K58" s="295">
        <v>31312</v>
      </c>
    </row>
    <row r="59" spans="1:11" ht="12.75">
      <c r="A59" s="264"/>
      <c r="B59" s="265" t="s">
        <v>60</v>
      </c>
      <c r="C59" s="297">
        <v>75308</v>
      </c>
      <c r="D59" s="295">
        <v>76646</v>
      </c>
      <c r="E59" s="298">
        <v>74476</v>
      </c>
      <c r="F59" s="295">
        <v>72966</v>
      </c>
      <c r="G59" s="298">
        <v>72359</v>
      </c>
      <c r="H59" s="295">
        <v>72810</v>
      </c>
      <c r="I59" s="295">
        <v>73138</v>
      </c>
      <c r="J59" s="296">
        <v>73415</v>
      </c>
      <c r="K59" s="295">
        <v>73158</v>
      </c>
    </row>
    <row r="60" spans="1:29" s="255" customFormat="1" ht="12.75">
      <c r="A60" s="270" t="s">
        <v>382</v>
      </c>
      <c r="B60" s="274"/>
      <c r="C60" s="299">
        <v>134858</v>
      </c>
      <c r="D60" s="300">
        <v>134495</v>
      </c>
      <c r="E60" s="301">
        <v>130688</v>
      </c>
      <c r="F60" s="300">
        <v>128291</v>
      </c>
      <c r="G60" s="301">
        <v>127411</v>
      </c>
      <c r="H60" s="300">
        <v>128660</v>
      </c>
      <c r="I60" s="300">
        <v>129112</v>
      </c>
      <c r="J60" s="300">
        <v>129653</v>
      </c>
      <c r="K60" s="300">
        <v>129641</v>
      </c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3"/>
    </row>
    <row r="61" spans="1:11" ht="12.75">
      <c r="A61" s="262" t="s">
        <v>61</v>
      </c>
      <c r="B61" s="262" t="s">
        <v>62</v>
      </c>
      <c r="C61" s="297">
        <v>11621</v>
      </c>
      <c r="D61" s="295">
        <v>11882</v>
      </c>
      <c r="E61" s="298">
        <v>11412</v>
      </c>
      <c r="F61" s="295">
        <v>11215</v>
      </c>
      <c r="G61" s="298">
        <v>11285</v>
      </c>
      <c r="H61" s="295">
        <v>11667</v>
      </c>
      <c r="I61" s="295">
        <v>11941</v>
      </c>
      <c r="J61" s="296">
        <v>11982</v>
      </c>
      <c r="K61" s="295">
        <v>12035</v>
      </c>
    </row>
    <row r="62" spans="1:11" ht="12.75">
      <c r="A62" s="264"/>
      <c r="B62" s="265" t="s">
        <v>63</v>
      </c>
      <c r="C62" s="297">
        <v>26253</v>
      </c>
      <c r="D62" s="295">
        <v>26127</v>
      </c>
      <c r="E62" s="298">
        <v>25005</v>
      </c>
      <c r="F62" s="295">
        <v>24301</v>
      </c>
      <c r="G62" s="298">
        <v>24427</v>
      </c>
      <c r="H62" s="295">
        <v>24945</v>
      </c>
      <c r="I62" s="295">
        <v>25790</v>
      </c>
      <c r="J62" s="296">
        <v>26095</v>
      </c>
      <c r="K62" s="295">
        <v>26356</v>
      </c>
    </row>
    <row r="63" spans="1:11" ht="12.75">
      <c r="A63" s="264"/>
      <c r="B63" s="265" t="s">
        <v>64</v>
      </c>
      <c r="C63" s="297">
        <v>34376</v>
      </c>
      <c r="D63" s="295">
        <v>36247</v>
      </c>
      <c r="E63" s="298">
        <v>35810</v>
      </c>
      <c r="F63" s="295">
        <v>35419</v>
      </c>
      <c r="G63" s="298">
        <v>35340</v>
      </c>
      <c r="H63" s="295">
        <v>36044</v>
      </c>
      <c r="I63" s="295">
        <v>37139</v>
      </c>
      <c r="J63" s="296">
        <v>37781</v>
      </c>
      <c r="K63" s="295">
        <v>38201</v>
      </c>
    </row>
    <row r="64" spans="1:11" ht="12.75">
      <c r="A64" s="264"/>
      <c r="B64" s="265" t="s">
        <v>65</v>
      </c>
      <c r="C64" s="297">
        <v>2995</v>
      </c>
      <c r="D64" s="295">
        <v>2821</v>
      </c>
      <c r="E64" s="298">
        <v>2716</v>
      </c>
      <c r="F64" s="295">
        <v>2696</v>
      </c>
      <c r="G64" s="298">
        <v>2741</v>
      </c>
      <c r="H64" s="295">
        <v>2790</v>
      </c>
      <c r="I64" s="295">
        <v>2803</v>
      </c>
      <c r="J64" s="296">
        <v>2798</v>
      </c>
      <c r="K64" s="295">
        <v>2844</v>
      </c>
    </row>
    <row r="65" spans="1:11" ht="12.75">
      <c r="A65" s="264"/>
      <c r="B65" s="265" t="s">
        <v>66</v>
      </c>
      <c r="C65" s="297">
        <v>13852</v>
      </c>
      <c r="D65" s="295">
        <v>14012</v>
      </c>
      <c r="E65" s="298">
        <v>13857</v>
      </c>
      <c r="F65" s="295">
        <v>13658</v>
      </c>
      <c r="G65" s="298">
        <v>13724</v>
      </c>
      <c r="H65" s="295">
        <v>14075</v>
      </c>
      <c r="I65" s="295">
        <v>14598</v>
      </c>
      <c r="J65" s="296">
        <v>14930</v>
      </c>
      <c r="K65" s="295">
        <v>15184</v>
      </c>
    </row>
    <row r="66" spans="1:29" s="255" customFormat="1" ht="12.75">
      <c r="A66" s="270" t="s">
        <v>383</v>
      </c>
      <c r="B66" s="274"/>
      <c r="C66" s="299">
        <v>89097</v>
      </c>
      <c r="D66" s="300">
        <v>91089</v>
      </c>
      <c r="E66" s="301">
        <v>88800</v>
      </c>
      <c r="F66" s="300">
        <v>87289</v>
      </c>
      <c r="G66" s="301">
        <v>87517</v>
      </c>
      <c r="H66" s="300">
        <v>89521</v>
      </c>
      <c r="I66" s="300">
        <v>92271</v>
      </c>
      <c r="J66" s="300">
        <v>93586</v>
      </c>
      <c r="K66" s="300">
        <v>94620</v>
      </c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3"/>
    </row>
    <row r="67" spans="1:11" ht="12.75">
      <c r="A67" s="262" t="s">
        <v>67</v>
      </c>
      <c r="B67" s="275" t="s">
        <v>68</v>
      </c>
      <c r="C67" s="297">
        <v>33677</v>
      </c>
      <c r="D67" s="295">
        <v>32538</v>
      </c>
      <c r="E67" s="298">
        <v>30440</v>
      </c>
      <c r="F67" s="295">
        <v>29408</v>
      </c>
      <c r="G67" s="298">
        <v>28874</v>
      </c>
      <c r="H67" s="295">
        <v>28758</v>
      </c>
      <c r="I67" s="295">
        <v>28681</v>
      </c>
      <c r="J67" s="296">
        <v>28704</v>
      </c>
      <c r="K67" s="295">
        <v>28555</v>
      </c>
    </row>
    <row r="68" spans="1:11" ht="12.75">
      <c r="A68" s="264"/>
      <c r="B68" s="276" t="s">
        <v>69</v>
      </c>
      <c r="C68" s="297">
        <v>9352</v>
      </c>
      <c r="D68" s="295">
        <v>8827</v>
      </c>
      <c r="E68" s="298">
        <v>8429</v>
      </c>
      <c r="F68" s="295">
        <v>8179</v>
      </c>
      <c r="G68" s="298">
        <v>8042</v>
      </c>
      <c r="H68" s="295">
        <v>8268</v>
      </c>
      <c r="I68" s="295">
        <v>8294</v>
      </c>
      <c r="J68" s="296">
        <v>8324</v>
      </c>
      <c r="K68" s="295">
        <v>8463</v>
      </c>
    </row>
    <row r="69" spans="1:11" ht="12.75">
      <c r="A69" s="264"/>
      <c r="B69" s="276" t="s">
        <v>70</v>
      </c>
      <c r="C69" s="297">
        <v>47394</v>
      </c>
      <c r="D69" s="295">
        <v>45281</v>
      </c>
      <c r="E69" s="298">
        <v>42536</v>
      </c>
      <c r="F69" s="295">
        <v>40892</v>
      </c>
      <c r="G69" s="298">
        <v>39902</v>
      </c>
      <c r="H69" s="295">
        <v>39604</v>
      </c>
      <c r="I69" s="295">
        <v>39519</v>
      </c>
      <c r="J69" s="296">
        <v>39018</v>
      </c>
      <c r="K69" s="295">
        <v>38448</v>
      </c>
    </row>
    <row r="70" spans="1:11" ht="12.75">
      <c r="A70" s="264"/>
      <c r="B70" s="277" t="s">
        <v>71</v>
      </c>
      <c r="C70" s="297">
        <v>17340</v>
      </c>
      <c r="D70" s="295">
        <v>16633</v>
      </c>
      <c r="E70" s="298">
        <v>16016</v>
      </c>
      <c r="F70" s="295">
        <v>15650</v>
      </c>
      <c r="G70" s="298">
        <v>15369</v>
      </c>
      <c r="H70" s="295">
        <v>15555</v>
      </c>
      <c r="I70" s="295">
        <v>15384</v>
      </c>
      <c r="J70" s="296">
        <v>15448</v>
      </c>
      <c r="K70" s="295">
        <v>15335</v>
      </c>
    </row>
    <row r="71" spans="1:29" s="255" customFormat="1" ht="12.75">
      <c r="A71" s="270" t="s">
        <v>384</v>
      </c>
      <c r="B71" s="278"/>
      <c r="C71" s="299">
        <v>107763</v>
      </c>
      <c r="D71" s="300">
        <v>103279</v>
      </c>
      <c r="E71" s="301">
        <v>97421</v>
      </c>
      <c r="F71" s="300">
        <v>94129</v>
      </c>
      <c r="G71" s="301">
        <v>92187</v>
      </c>
      <c r="H71" s="300">
        <v>92185</v>
      </c>
      <c r="I71" s="300">
        <v>91878</v>
      </c>
      <c r="J71" s="300">
        <v>91494</v>
      </c>
      <c r="K71" s="300">
        <v>90801</v>
      </c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3"/>
    </row>
    <row r="72" spans="1:11" ht="12.75">
      <c r="A72" s="262" t="s">
        <v>72</v>
      </c>
      <c r="B72" s="262" t="s">
        <v>73</v>
      </c>
      <c r="C72" s="297">
        <v>49444</v>
      </c>
      <c r="D72" s="295">
        <v>48960</v>
      </c>
      <c r="E72" s="298">
        <v>47984</v>
      </c>
      <c r="F72" s="295">
        <v>47485</v>
      </c>
      <c r="G72" s="298">
        <v>47972</v>
      </c>
      <c r="H72" s="295">
        <v>48786</v>
      </c>
      <c r="I72" s="295">
        <v>50566</v>
      </c>
      <c r="J72" s="296">
        <v>51375</v>
      </c>
      <c r="K72" s="295">
        <v>52146</v>
      </c>
    </row>
    <row r="73" spans="1:11" ht="12.75">
      <c r="A73" s="264"/>
      <c r="B73" s="265" t="s">
        <v>74</v>
      </c>
      <c r="C73" s="297">
        <v>36920</v>
      </c>
      <c r="D73" s="295">
        <v>34784</v>
      </c>
      <c r="E73" s="298">
        <v>33585</v>
      </c>
      <c r="F73" s="295">
        <v>33247</v>
      </c>
      <c r="G73" s="298">
        <v>33415</v>
      </c>
      <c r="H73" s="295">
        <v>33979</v>
      </c>
      <c r="I73" s="295">
        <v>34530</v>
      </c>
      <c r="J73" s="296">
        <v>34679</v>
      </c>
      <c r="K73" s="295">
        <v>35221</v>
      </c>
    </row>
    <row r="74" spans="1:11" ht="12.75">
      <c r="A74" s="264"/>
      <c r="B74" s="265" t="s">
        <v>75</v>
      </c>
      <c r="C74" s="297">
        <v>13699</v>
      </c>
      <c r="D74" s="295">
        <v>13702</v>
      </c>
      <c r="E74" s="298">
        <v>13329</v>
      </c>
      <c r="F74" s="295">
        <v>13182</v>
      </c>
      <c r="G74" s="298">
        <v>13347</v>
      </c>
      <c r="H74" s="295">
        <v>13667</v>
      </c>
      <c r="I74" s="295">
        <v>13712</v>
      </c>
      <c r="J74" s="296">
        <v>14049</v>
      </c>
      <c r="K74" s="295">
        <v>14062</v>
      </c>
    </row>
    <row r="75" spans="1:11" ht="12.75">
      <c r="A75" s="264"/>
      <c r="B75" s="265" t="s">
        <v>76</v>
      </c>
      <c r="C75" s="297">
        <v>23365</v>
      </c>
      <c r="D75" s="295">
        <v>23305</v>
      </c>
      <c r="E75" s="298">
        <v>22798</v>
      </c>
      <c r="F75" s="295">
        <v>22489</v>
      </c>
      <c r="G75" s="298">
        <v>22430</v>
      </c>
      <c r="H75" s="295">
        <v>22912</v>
      </c>
      <c r="I75" s="295">
        <v>22940</v>
      </c>
      <c r="J75" s="296">
        <v>22998</v>
      </c>
      <c r="K75" s="295">
        <v>23020</v>
      </c>
    </row>
    <row r="76" spans="1:11" ht="12.75">
      <c r="A76" s="264"/>
      <c r="B76" s="265" t="s">
        <v>77</v>
      </c>
      <c r="C76" s="297">
        <v>23882</v>
      </c>
      <c r="D76" s="295">
        <v>22980</v>
      </c>
      <c r="E76" s="298">
        <v>21799</v>
      </c>
      <c r="F76" s="295">
        <v>21615</v>
      </c>
      <c r="G76" s="298">
        <v>21727</v>
      </c>
      <c r="H76" s="295">
        <v>22257</v>
      </c>
      <c r="I76" s="295">
        <v>22985</v>
      </c>
      <c r="J76" s="296">
        <v>23460</v>
      </c>
      <c r="K76" s="295">
        <v>23810</v>
      </c>
    </row>
    <row r="77" spans="1:29" s="255" customFormat="1" ht="12.75">
      <c r="A77" s="270" t="s">
        <v>385</v>
      </c>
      <c r="B77" s="274"/>
      <c r="C77" s="299">
        <v>147310</v>
      </c>
      <c r="D77" s="300">
        <v>143731</v>
      </c>
      <c r="E77" s="301">
        <v>139495</v>
      </c>
      <c r="F77" s="300">
        <v>138018</v>
      </c>
      <c r="G77" s="301">
        <v>138891</v>
      </c>
      <c r="H77" s="300">
        <v>141601</v>
      </c>
      <c r="I77" s="300">
        <v>144733</v>
      </c>
      <c r="J77" s="300">
        <v>146561</v>
      </c>
      <c r="K77" s="300">
        <v>148259</v>
      </c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3"/>
    </row>
    <row r="78" spans="1:11" ht="12.75">
      <c r="A78" s="262" t="s">
        <v>78</v>
      </c>
      <c r="B78" s="262" t="s">
        <v>79</v>
      </c>
      <c r="C78" s="297">
        <v>34555</v>
      </c>
      <c r="D78" s="295">
        <v>36474</v>
      </c>
      <c r="E78" s="298">
        <v>35821</v>
      </c>
      <c r="F78" s="295">
        <v>35293</v>
      </c>
      <c r="G78" s="298">
        <v>35065</v>
      </c>
      <c r="H78" s="295">
        <v>35691</v>
      </c>
      <c r="I78" s="295">
        <v>36534</v>
      </c>
      <c r="J78" s="296">
        <v>36521</v>
      </c>
      <c r="K78" s="295">
        <v>37112</v>
      </c>
    </row>
    <row r="79" spans="1:11" ht="12.75">
      <c r="A79" s="264"/>
      <c r="B79" s="265" t="s">
        <v>80</v>
      </c>
      <c r="C79" s="297">
        <v>31899</v>
      </c>
      <c r="D79" s="295">
        <v>33943</v>
      </c>
      <c r="E79" s="298">
        <v>33488</v>
      </c>
      <c r="F79" s="295">
        <v>33067</v>
      </c>
      <c r="G79" s="298">
        <v>32943</v>
      </c>
      <c r="H79" s="295">
        <v>33282</v>
      </c>
      <c r="I79" s="295">
        <v>33952</v>
      </c>
      <c r="J79" s="296">
        <v>34462</v>
      </c>
      <c r="K79" s="295">
        <v>35068</v>
      </c>
    </row>
    <row r="80" spans="1:29" s="255" customFormat="1" ht="12.75">
      <c r="A80" s="270" t="s">
        <v>386</v>
      </c>
      <c r="B80" s="274"/>
      <c r="C80" s="299">
        <v>66454</v>
      </c>
      <c r="D80" s="300">
        <v>70417</v>
      </c>
      <c r="E80" s="301">
        <v>69309</v>
      </c>
      <c r="F80" s="300">
        <v>68360</v>
      </c>
      <c r="G80" s="301">
        <v>68008</v>
      </c>
      <c r="H80" s="300">
        <v>68973</v>
      </c>
      <c r="I80" s="300">
        <v>70486</v>
      </c>
      <c r="J80" s="300">
        <v>70983</v>
      </c>
      <c r="K80" s="300">
        <v>72180</v>
      </c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3"/>
    </row>
    <row r="81" spans="1:11" ht="12.75">
      <c r="A81" s="262" t="s">
        <v>81</v>
      </c>
      <c r="B81" s="262" t="s">
        <v>82</v>
      </c>
      <c r="C81" s="297">
        <v>12630</v>
      </c>
      <c r="D81" s="295">
        <v>12447</v>
      </c>
      <c r="E81" s="298">
        <v>11772</v>
      </c>
      <c r="F81" s="295">
        <v>11328</v>
      </c>
      <c r="G81" s="298">
        <v>11266</v>
      </c>
      <c r="H81" s="295">
        <v>11296</v>
      </c>
      <c r="I81" s="295">
        <v>11549</v>
      </c>
      <c r="J81" s="296">
        <v>11772</v>
      </c>
      <c r="K81" s="295">
        <v>11833</v>
      </c>
    </row>
    <row r="82" spans="1:11" ht="12.75">
      <c r="A82" s="264"/>
      <c r="B82" s="265" t="s">
        <v>83</v>
      </c>
      <c r="C82" s="297">
        <v>18838</v>
      </c>
      <c r="D82" s="295">
        <v>18442</v>
      </c>
      <c r="E82" s="298">
        <v>17362</v>
      </c>
      <c r="F82" s="295">
        <v>16783</v>
      </c>
      <c r="G82" s="298">
        <v>16739</v>
      </c>
      <c r="H82" s="295">
        <v>16938</v>
      </c>
      <c r="I82" s="295">
        <v>16971</v>
      </c>
      <c r="J82" s="296">
        <v>17093</v>
      </c>
      <c r="K82" s="295">
        <v>17271</v>
      </c>
    </row>
    <row r="83" spans="1:11" ht="12.75">
      <c r="A83" s="264"/>
      <c r="B83" s="265" t="s">
        <v>84</v>
      </c>
      <c r="C83" s="297">
        <v>8630</v>
      </c>
      <c r="D83" s="295">
        <v>8417</v>
      </c>
      <c r="E83" s="298">
        <v>8138</v>
      </c>
      <c r="F83" s="295">
        <v>7934</v>
      </c>
      <c r="G83" s="298">
        <v>7909</v>
      </c>
      <c r="H83" s="295">
        <v>8085</v>
      </c>
      <c r="I83" s="295">
        <v>8106</v>
      </c>
      <c r="J83" s="296">
        <v>7959</v>
      </c>
      <c r="K83" s="295">
        <v>8036</v>
      </c>
    </row>
    <row r="84" spans="1:11" ht="12.75">
      <c r="A84" s="264"/>
      <c r="B84" s="265" t="s">
        <v>85</v>
      </c>
      <c r="C84" s="297">
        <v>23014</v>
      </c>
      <c r="D84" s="295">
        <v>22419</v>
      </c>
      <c r="E84" s="298">
        <v>21414</v>
      </c>
      <c r="F84" s="295">
        <v>20869</v>
      </c>
      <c r="G84" s="298">
        <v>20819</v>
      </c>
      <c r="H84" s="295">
        <v>21008</v>
      </c>
      <c r="I84" s="295">
        <v>20944</v>
      </c>
      <c r="J84" s="296">
        <v>21112</v>
      </c>
      <c r="K84" s="295">
        <v>21215</v>
      </c>
    </row>
    <row r="85" spans="1:11" ht="12.75">
      <c r="A85" s="264"/>
      <c r="B85" s="265" t="s">
        <v>86</v>
      </c>
      <c r="C85" s="297">
        <v>25974</v>
      </c>
      <c r="D85" s="295">
        <v>25780</v>
      </c>
      <c r="E85" s="298">
        <v>24827</v>
      </c>
      <c r="F85" s="295">
        <v>24270</v>
      </c>
      <c r="G85" s="298">
        <v>23934</v>
      </c>
      <c r="H85" s="295">
        <v>24128</v>
      </c>
      <c r="I85" s="295">
        <v>24431</v>
      </c>
      <c r="J85" s="296">
        <v>12555</v>
      </c>
      <c r="K85" s="295">
        <v>12604</v>
      </c>
    </row>
    <row r="86" spans="1:11" ht="12.75">
      <c r="A86" s="264"/>
      <c r="B86" s="265" t="s">
        <v>87</v>
      </c>
      <c r="C86" s="297">
        <v>12900</v>
      </c>
      <c r="D86" s="295">
        <v>12897</v>
      </c>
      <c r="E86" s="298">
        <v>12303</v>
      </c>
      <c r="F86" s="295">
        <v>12191</v>
      </c>
      <c r="G86" s="298">
        <v>12232</v>
      </c>
      <c r="H86" s="295">
        <v>12541</v>
      </c>
      <c r="I86" s="295">
        <v>12605</v>
      </c>
      <c r="J86" s="296">
        <v>24587</v>
      </c>
      <c r="K86" s="295">
        <v>24752</v>
      </c>
    </row>
    <row r="87" spans="1:29" s="255" customFormat="1" ht="12.75">
      <c r="A87" s="270" t="s">
        <v>387</v>
      </c>
      <c r="B87" s="274"/>
      <c r="C87" s="299">
        <v>101986</v>
      </c>
      <c r="D87" s="300">
        <v>100402</v>
      </c>
      <c r="E87" s="301">
        <v>95816</v>
      </c>
      <c r="F87" s="300">
        <v>93375</v>
      </c>
      <c r="G87" s="301">
        <v>92899</v>
      </c>
      <c r="H87" s="300">
        <v>93996</v>
      </c>
      <c r="I87" s="300">
        <v>94606</v>
      </c>
      <c r="J87" s="300">
        <v>95078</v>
      </c>
      <c r="K87" s="300">
        <v>95711</v>
      </c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3"/>
    </row>
    <row r="88" spans="1:11" ht="12.75">
      <c r="A88" s="262" t="s">
        <v>88</v>
      </c>
      <c r="B88" s="262" t="s">
        <v>88</v>
      </c>
      <c r="C88" s="297">
        <v>68626</v>
      </c>
      <c r="D88" s="295">
        <v>67992</v>
      </c>
      <c r="E88" s="298">
        <v>67177</v>
      </c>
      <c r="F88" s="295">
        <v>66599</v>
      </c>
      <c r="G88" s="298">
        <v>66448</v>
      </c>
      <c r="H88" s="295">
        <v>66600</v>
      </c>
      <c r="I88" s="295">
        <v>66567</v>
      </c>
      <c r="J88" s="296">
        <v>67319</v>
      </c>
      <c r="K88" s="295">
        <v>67949</v>
      </c>
    </row>
    <row r="89" spans="1:29" s="255" customFormat="1" ht="12.75">
      <c r="A89" s="270" t="s">
        <v>388</v>
      </c>
      <c r="B89" s="274"/>
      <c r="C89" s="299">
        <v>68626</v>
      </c>
      <c r="D89" s="300">
        <v>67992</v>
      </c>
      <c r="E89" s="301">
        <v>67177</v>
      </c>
      <c r="F89" s="300">
        <v>66599</v>
      </c>
      <c r="G89" s="301">
        <v>66448</v>
      </c>
      <c r="H89" s="300">
        <v>66600</v>
      </c>
      <c r="I89" s="300">
        <v>66567</v>
      </c>
      <c r="J89" s="300">
        <v>67319</v>
      </c>
      <c r="K89" s="300">
        <v>67949</v>
      </c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3"/>
    </row>
    <row r="90" spans="1:11" ht="12.75">
      <c r="A90" s="262" t="s">
        <v>89</v>
      </c>
      <c r="B90" s="262" t="s">
        <v>90</v>
      </c>
      <c r="C90" s="297">
        <v>13985</v>
      </c>
      <c r="D90" s="295">
        <v>13305</v>
      </c>
      <c r="E90" s="298">
        <v>12646</v>
      </c>
      <c r="F90" s="295">
        <v>12213</v>
      </c>
      <c r="G90" s="298">
        <v>12292</v>
      </c>
      <c r="H90" s="295">
        <v>12359</v>
      </c>
      <c r="I90" s="295">
        <v>12450</v>
      </c>
      <c r="J90" s="296">
        <v>12458</v>
      </c>
      <c r="K90" s="295">
        <v>12508</v>
      </c>
    </row>
    <row r="91" spans="1:11" ht="12.75">
      <c r="A91" s="264"/>
      <c r="B91" s="265" t="s">
        <v>91</v>
      </c>
      <c r="C91" s="297">
        <v>21007</v>
      </c>
      <c r="D91" s="295">
        <v>20545</v>
      </c>
      <c r="E91" s="298">
        <v>19614</v>
      </c>
      <c r="F91" s="295">
        <v>19503</v>
      </c>
      <c r="G91" s="298">
        <v>19415</v>
      </c>
      <c r="H91" s="295">
        <v>19856</v>
      </c>
      <c r="I91" s="295">
        <v>20389</v>
      </c>
      <c r="J91" s="296">
        <v>20653</v>
      </c>
      <c r="K91" s="295">
        <v>20755</v>
      </c>
    </row>
    <row r="92" spans="1:11" ht="12.75">
      <c r="A92" s="264"/>
      <c r="B92" s="265" t="s">
        <v>92</v>
      </c>
      <c r="C92" s="297">
        <v>15273</v>
      </c>
      <c r="D92" s="295">
        <v>14584</v>
      </c>
      <c r="E92" s="298">
        <v>14035</v>
      </c>
      <c r="F92" s="295">
        <v>13649</v>
      </c>
      <c r="G92" s="298">
        <v>13631</v>
      </c>
      <c r="H92" s="295">
        <v>13913</v>
      </c>
      <c r="I92" s="295">
        <v>14049</v>
      </c>
      <c r="J92" s="296">
        <v>14121</v>
      </c>
      <c r="K92" s="295">
        <v>14323</v>
      </c>
    </row>
    <row r="93" spans="1:11" ht="12.75">
      <c r="A93" s="264"/>
      <c r="B93" s="265" t="s">
        <v>93</v>
      </c>
      <c r="C93" s="297">
        <v>15908</v>
      </c>
      <c r="D93" s="295">
        <v>15311</v>
      </c>
      <c r="E93" s="298">
        <v>14943</v>
      </c>
      <c r="F93" s="295">
        <v>14702</v>
      </c>
      <c r="G93" s="298">
        <v>14889</v>
      </c>
      <c r="H93" s="295">
        <v>15102</v>
      </c>
      <c r="I93" s="295">
        <v>15320</v>
      </c>
      <c r="J93" s="296">
        <v>15684</v>
      </c>
      <c r="K93" s="295">
        <v>15546</v>
      </c>
    </row>
    <row r="94" spans="1:29" s="255" customFormat="1" ht="12.75">
      <c r="A94" s="270" t="s">
        <v>389</v>
      </c>
      <c r="B94" s="274"/>
      <c r="C94" s="299">
        <v>66173</v>
      </c>
      <c r="D94" s="300">
        <v>63745</v>
      </c>
      <c r="E94" s="301">
        <v>61238</v>
      </c>
      <c r="F94" s="300">
        <v>60067</v>
      </c>
      <c r="G94" s="301">
        <v>60227</v>
      </c>
      <c r="H94" s="300">
        <v>61230</v>
      </c>
      <c r="I94" s="300">
        <v>62208</v>
      </c>
      <c r="J94" s="300">
        <v>62916</v>
      </c>
      <c r="K94" s="300">
        <v>63132</v>
      </c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3"/>
    </row>
    <row r="95" spans="1:11" ht="12.75">
      <c r="A95" s="262" t="s">
        <v>94</v>
      </c>
      <c r="B95" s="262" t="s">
        <v>95</v>
      </c>
      <c r="C95" s="297">
        <v>15037</v>
      </c>
      <c r="D95" s="295">
        <v>14104</v>
      </c>
      <c r="E95" s="298">
        <v>13423</v>
      </c>
      <c r="F95" s="295">
        <v>13020</v>
      </c>
      <c r="G95" s="298">
        <v>12967</v>
      </c>
      <c r="H95" s="295">
        <v>13025</v>
      </c>
      <c r="I95" s="295">
        <v>13133</v>
      </c>
      <c r="J95" s="296">
        <v>13183</v>
      </c>
      <c r="K95" s="295">
        <v>13154</v>
      </c>
    </row>
    <row r="96" spans="1:11" ht="12.75">
      <c r="A96" s="264"/>
      <c r="B96" s="265" t="s">
        <v>96</v>
      </c>
      <c r="C96" s="297">
        <v>13151</v>
      </c>
      <c r="D96" s="295">
        <v>12707</v>
      </c>
      <c r="E96" s="298">
        <v>11999</v>
      </c>
      <c r="F96" s="295">
        <v>11569</v>
      </c>
      <c r="G96" s="298">
        <v>11547</v>
      </c>
      <c r="H96" s="295">
        <v>11779</v>
      </c>
      <c r="I96" s="295">
        <v>11888</v>
      </c>
      <c r="J96" s="296">
        <v>11922</v>
      </c>
      <c r="K96" s="295">
        <v>11655</v>
      </c>
    </row>
    <row r="97" spans="1:11" ht="12.75">
      <c r="A97" s="264"/>
      <c r="B97" s="265" t="s">
        <v>98</v>
      </c>
      <c r="C97" s="297">
        <v>9293</v>
      </c>
      <c r="D97" s="295">
        <v>8991</v>
      </c>
      <c r="E97" s="298">
        <v>8417</v>
      </c>
      <c r="F97" s="295">
        <v>8071</v>
      </c>
      <c r="G97" s="298">
        <v>7797</v>
      </c>
      <c r="H97" s="295">
        <v>7874</v>
      </c>
      <c r="I97" s="295">
        <v>7909</v>
      </c>
      <c r="J97" s="296">
        <v>22976</v>
      </c>
      <c r="K97" s="295">
        <v>22975</v>
      </c>
    </row>
    <row r="98" spans="1:11" ht="12.75">
      <c r="A98" s="264"/>
      <c r="B98" s="265" t="s">
        <v>97</v>
      </c>
      <c r="C98" s="297">
        <v>26894</v>
      </c>
      <c r="D98" s="295">
        <v>25889</v>
      </c>
      <c r="E98" s="298">
        <v>24503</v>
      </c>
      <c r="F98" s="295">
        <v>23691</v>
      </c>
      <c r="G98" s="298">
        <v>23549</v>
      </c>
      <c r="H98" s="295">
        <v>23339</v>
      </c>
      <c r="I98" s="295">
        <v>23029</v>
      </c>
      <c r="J98" s="296">
        <v>7859</v>
      </c>
      <c r="K98" s="295">
        <v>7850</v>
      </c>
    </row>
    <row r="99" spans="1:29" s="255" customFormat="1" ht="12.75">
      <c r="A99" s="270" t="s">
        <v>390</v>
      </c>
      <c r="B99" s="274"/>
      <c r="C99" s="299">
        <v>64375</v>
      </c>
      <c r="D99" s="300">
        <v>61691</v>
      </c>
      <c r="E99" s="301">
        <v>58342</v>
      </c>
      <c r="F99" s="300">
        <v>56351</v>
      </c>
      <c r="G99" s="301">
        <v>55860</v>
      </c>
      <c r="H99" s="300">
        <v>56017</v>
      </c>
      <c r="I99" s="300">
        <v>55959</v>
      </c>
      <c r="J99" s="300">
        <v>55940</v>
      </c>
      <c r="K99" s="300">
        <v>55634</v>
      </c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3"/>
    </row>
    <row r="100" spans="1:11" ht="12.75">
      <c r="A100" s="262" t="s">
        <v>99</v>
      </c>
      <c r="B100" s="262" t="s">
        <v>100</v>
      </c>
      <c r="C100" s="297">
        <v>24505</v>
      </c>
      <c r="D100" s="295">
        <v>22918</v>
      </c>
      <c r="E100" s="298">
        <v>22000</v>
      </c>
      <c r="F100" s="295">
        <v>21575</v>
      </c>
      <c r="G100" s="298">
        <v>21796</v>
      </c>
      <c r="H100" s="295">
        <v>22534</v>
      </c>
      <c r="I100" s="295">
        <v>22939</v>
      </c>
      <c r="J100" s="296">
        <v>23106</v>
      </c>
      <c r="K100" s="295">
        <v>23519</v>
      </c>
    </row>
    <row r="101" spans="1:11" ht="12.75">
      <c r="A101" s="264"/>
      <c r="B101" s="265" t="s">
        <v>101</v>
      </c>
      <c r="C101" s="297">
        <v>39992</v>
      </c>
      <c r="D101" s="295">
        <v>38012</v>
      </c>
      <c r="E101" s="298">
        <v>36815</v>
      </c>
      <c r="F101" s="295">
        <v>36507</v>
      </c>
      <c r="G101" s="298">
        <v>36268</v>
      </c>
      <c r="H101" s="295">
        <v>36793</v>
      </c>
      <c r="I101" s="295">
        <v>37314</v>
      </c>
      <c r="J101" s="296">
        <v>37277</v>
      </c>
      <c r="K101" s="295">
        <v>37614</v>
      </c>
    </row>
    <row r="102" spans="1:11" ht="12.75">
      <c r="A102" s="264"/>
      <c r="B102" s="265" t="s">
        <v>102</v>
      </c>
      <c r="C102" s="297">
        <v>39781</v>
      </c>
      <c r="D102" s="295">
        <v>39752</v>
      </c>
      <c r="E102" s="298">
        <v>38848</v>
      </c>
      <c r="F102" s="295">
        <v>38585</v>
      </c>
      <c r="G102" s="298">
        <v>39092</v>
      </c>
      <c r="H102" s="295">
        <v>40263</v>
      </c>
      <c r="I102" s="295">
        <v>41209</v>
      </c>
      <c r="J102" s="296">
        <v>41315</v>
      </c>
      <c r="K102" s="295">
        <v>40918</v>
      </c>
    </row>
    <row r="103" spans="1:11" ht="12.75">
      <c r="A103" s="264"/>
      <c r="B103" s="265" t="s">
        <v>103</v>
      </c>
      <c r="C103" s="297">
        <v>31114</v>
      </c>
      <c r="D103" s="295">
        <v>28829</v>
      </c>
      <c r="E103" s="298">
        <v>27973</v>
      </c>
      <c r="F103" s="295">
        <v>27728</v>
      </c>
      <c r="G103" s="298">
        <v>28039</v>
      </c>
      <c r="H103" s="295">
        <v>28451</v>
      </c>
      <c r="I103" s="295">
        <v>28965</v>
      </c>
      <c r="J103" s="296">
        <v>29351</v>
      </c>
      <c r="K103" s="295">
        <v>29727</v>
      </c>
    </row>
    <row r="104" spans="1:29" s="255" customFormat="1" ht="12.75">
      <c r="A104" s="270" t="s">
        <v>391</v>
      </c>
      <c r="B104" s="274"/>
      <c r="C104" s="299">
        <v>135392</v>
      </c>
      <c r="D104" s="300">
        <v>129511</v>
      </c>
      <c r="E104" s="301">
        <v>125636</v>
      </c>
      <c r="F104" s="300">
        <v>124395</v>
      </c>
      <c r="G104" s="301">
        <v>125195</v>
      </c>
      <c r="H104" s="300">
        <v>128041</v>
      </c>
      <c r="I104" s="300">
        <v>130427</v>
      </c>
      <c r="J104" s="300">
        <v>131049</v>
      </c>
      <c r="K104" s="300">
        <v>131778</v>
      </c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3"/>
    </row>
    <row r="105" spans="1:11" ht="12.75">
      <c r="A105" s="262" t="s">
        <v>104</v>
      </c>
      <c r="B105" s="262" t="s">
        <v>105</v>
      </c>
      <c r="C105" s="297">
        <v>24425</v>
      </c>
      <c r="D105" s="295">
        <v>24033</v>
      </c>
      <c r="E105" s="298">
        <v>23194</v>
      </c>
      <c r="F105" s="295">
        <v>22545</v>
      </c>
      <c r="G105" s="298">
        <v>22657</v>
      </c>
      <c r="H105" s="295">
        <v>23187</v>
      </c>
      <c r="I105" s="295">
        <v>23188</v>
      </c>
      <c r="J105" s="296">
        <v>23192</v>
      </c>
      <c r="K105" s="295">
        <v>23369</v>
      </c>
    </row>
    <row r="106" spans="1:11" ht="12.75">
      <c r="A106" s="264"/>
      <c r="B106" s="265" t="s">
        <v>106</v>
      </c>
      <c r="C106" s="297">
        <v>55557</v>
      </c>
      <c r="D106" s="295">
        <v>55874</v>
      </c>
      <c r="E106" s="298">
        <v>53485</v>
      </c>
      <c r="F106" s="295">
        <v>51904</v>
      </c>
      <c r="G106" s="298">
        <v>51198</v>
      </c>
      <c r="H106" s="295">
        <v>51154</v>
      </c>
      <c r="I106" s="295">
        <v>50962</v>
      </c>
      <c r="J106" s="296">
        <v>50177</v>
      </c>
      <c r="K106" s="295">
        <v>50265</v>
      </c>
    </row>
    <row r="107" spans="1:29" s="255" customFormat="1" ht="12.75">
      <c r="A107" s="270" t="s">
        <v>392</v>
      </c>
      <c r="B107" s="274"/>
      <c r="C107" s="299">
        <v>79982</v>
      </c>
      <c r="D107" s="300">
        <v>79907</v>
      </c>
      <c r="E107" s="301">
        <v>76679</v>
      </c>
      <c r="F107" s="300">
        <v>74449</v>
      </c>
      <c r="G107" s="301">
        <v>73855</v>
      </c>
      <c r="H107" s="300">
        <v>74341</v>
      </c>
      <c r="I107" s="300">
        <v>74150</v>
      </c>
      <c r="J107" s="300">
        <v>73369</v>
      </c>
      <c r="K107" s="300">
        <v>73634</v>
      </c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3"/>
    </row>
    <row r="108" spans="1:11" ht="12.75">
      <c r="A108" s="262" t="s">
        <v>107</v>
      </c>
      <c r="B108" s="262" t="s">
        <v>108</v>
      </c>
      <c r="C108" s="297">
        <v>39387</v>
      </c>
      <c r="D108" s="295">
        <v>41154</v>
      </c>
      <c r="E108" s="298">
        <v>40857</v>
      </c>
      <c r="F108" s="295">
        <v>40392</v>
      </c>
      <c r="G108" s="298">
        <v>39904</v>
      </c>
      <c r="H108" s="295">
        <v>40156</v>
      </c>
      <c r="I108" s="295">
        <v>40536</v>
      </c>
      <c r="J108" s="296">
        <v>41074</v>
      </c>
      <c r="K108" s="295">
        <v>41628</v>
      </c>
    </row>
    <row r="109" spans="1:11" ht="12.75">
      <c r="A109" s="264"/>
      <c r="B109" s="265" t="s">
        <v>109</v>
      </c>
      <c r="C109" s="297">
        <v>27689</v>
      </c>
      <c r="D109" s="295">
        <v>28152</v>
      </c>
      <c r="E109" s="298">
        <v>27230</v>
      </c>
      <c r="F109" s="295">
        <v>26668</v>
      </c>
      <c r="G109" s="298">
        <v>26515</v>
      </c>
      <c r="H109" s="295">
        <v>26760</v>
      </c>
      <c r="I109" s="295">
        <v>27206</v>
      </c>
      <c r="J109" s="296">
        <v>27484</v>
      </c>
      <c r="K109" s="295">
        <v>27761</v>
      </c>
    </row>
    <row r="110" spans="1:29" s="255" customFormat="1" ht="12.75">
      <c r="A110" s="270" t="s">
        <v>393</v>
      </c>
      <c r="B110" s="274"/>
      <c r="C110" s="299">
        <v>67076</v>
      </c>
      <c r="D110" s="300">
        <v>69306</v>
      </c>
      <c r="E110" s="301">
        <v>68087</v>
      </c>
      <c r="F110" s="300">
        <v>67060</v>
      </c>
      <c r="G110" s="301">
        <v>66419</v>
      </c>
      <c r="H110" s="300">
        <v>66916</v>
      </c>
      <c r="I110" s="300">
        <v>67742</v>
      </c>
      <c r="J110" s="300">
        <v>68558</v>
      </c>
      <c r="K110" s="300">
        <v>69389</v>
      </c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3"/>
    </row>
    <row r="111" spans="1:11" ht="12.75">
      <c r="A111" s="262" t="s">
        <v>110</v>
      </c>
      <c r="B111" s="262" t="s">
        <v>111</v>
      </c>
      <c r="C111" s="297">
        <v>4959</v>
      </c>
      <c r="D111" s="295">
        <v>5032</v>
      </c>
      <c r="E111" s="298">
        <v>4855</v>
      </c>
      <c r="F111" s="295">
        <v>4755</v>
      </c>
      <c r="G111" s="298">
        <v>4808</v>
      </c>
      <c r="H111" s="295">
        <v>4822</v>
      </c>
      <c r="I111" s="295">
        <v>4860</v>
      </c>
      <c r="J111" s="296">
        <v>4996</v>
      </c>
      <c r="K111" s="295">
        <v>5043</v>
      </c>
    </row>
    <row r="112" spans="1:11" ht="12.75">
      <c r="A112" s="264"/>
      <c r="B112" s="265" t="s">
        <v>112</v>
      </c>
      <c r="C112" s="297">
        <v>10371</v>
      </c>
      <c r="D112" s="295">
        <v>9780</v>
      </c>
      <c r="E112" s="298">
        <v>9606</v>
      </c>
      <c r="F112" s="295">
        <v>9505</v>
      </c>
      <c r="G112" s="298">
        <v>9621</v>
      </c>
      <c r="H112" s="295">
        <v>9672</v>
      </c>
      <c r="I112" s="295">
        <v>9767</v>
      </c>
      <c r="J112" s="296">
        <v>9815</v>
      </c>
      <c r="K112" s="295">
        <v>9921</v>
      </c>
    </row>
    <row r="113" spans="1:11" ht="12.75">
      <c r="A113" s="264"/>
      <c r="B113" s="265" t="s">
        <v>114</v>
      </c>
      <c r="C113" s="297">
        <v>6123</v>
      </c>
      <c r="D113" s="295">
        <v>6242</v>
      </c>
      <c r="E113" s="298">
        <v>5958</v>
      </c>
      <c r="F113" s="295">
        <v>5822</v>
      </c>
      <c r="G113" s="298">
        <v>5831</v>
      </c>
      <c r="H113" s="295">
        <v>6052</v>
      </c>
      <c r="I113" s="295">
        <v>6148</v>
      </c>
      <c r="J113" s="296">
        <v>44490</v>
      </c>
      <c r="K113" s="295">
        <v>45642</v>
      </c>
    </row>
    <row r="114" spans="1:11" ht="12.75">
      <c r="A114" s="264"/>
      <c r="B114" s="265" t="s">
        <v>113</v>
      </c>
      <c r="C114" s="297">
        <v>38102</v>
      </c>
      <c r="D114" s="295">
        <v>40425</v>
      </c>
      <c r="E114" s="298">
        <v>40446</v>
      </c>
      <c r="F114" s="295">
        <v>40131</v>
      </c>
      <c r="G114" s="298">
        <v>40575</v>
      </c>
      <c r="H114" s="295">
        <v>41517</v>
      </c>
      <c r="I114" s="295">
        <v>43190</v>
      </c>
      <c r="J114" s="296">
        <v>6171</v>
      </c>
      <c r="K114" s="295">
        <v>6263</v>
      </c>
    </row>
    <row r="115" spans="1:11" ht="12.75">
      <c r="A115" s="264"/>
      <c r="B115" s="265" t="s">
        <v>116</v>
      </c>
      <c r="C115" s="297">
        <v>8259</v>
      </c>
      <c r="D115" s="295">
        <v>8131</v>
      </c>
      <c r="E115" s="298">
        <v>7882</v>
      </c>
      <c r="F115" s="295">
        <v>7761</v>
      </c>
      <c r="G115" s="298">
        <v>7659</v>
      </c>
      <c r="H115" s="295">
        <v>7644</v>
      </c>
      <c r="I115" s="295">
        <v>7720</v>
      </c>
      <c r="J115" s="296">
        <v>5892</v>
      </c>
      <c r="K115" s="295">
        <v>5733</v>
      </c>
    </row>
    <row r="116" spans="1:11" ht="12.75">
      <c r="A116" s="264"/>
      <c r="B116" s="265" t="s">
        <v>115</v>
      </c>
      <c r="C116" s="297">
        <v>5466</v>
      </c>
      <c r="D116" s="295">
        <v>5652</v>
      </c>
      <c r="E116" s="298">
        <v>5560</v>
      </c>
      <c r="F116" s="295">
        <v>5481</v>
      </c>
      <c r="G116" s="298">
        <v>5539</v>
      </c>
      <c r="H116" s="295">
        <v>5607</v>
      </c>
      <c r="I116" s="295">
        <v>5781</v>
      </c>
      <c r="J116" s="296">
        <v>7764</v>
      </c>
      <c r="K116" s="295">
        <v>7811</v>
      </c>
    </row>
    <row r="117" spans="1:11" ht="12.75">
      <c r="A117" s="264"/>
      <c r="B117" s="265" t="s">
        <v>117</v>
      </c>
      <c r="C117" s="297">
        <v>14029</v>
      </c>
      <c r="D117" s="295">
        <v>13483</v>
      </c>
      <c r="E117" s="298">
        <v>13131</v>
      </c>
      <c r="F117" s="295">
        <v>12760</v>
      </c>
      <c r="G117" s="298">
        <v>12730</v>
      </c>
      <c r="H117" s="295">
        <v>12826</v>
      </c>
      <c r="I117" s="295">
        <v>13017</v>
      </c>
      <c r="J117" s="296">
        <v>12969</v>
      </c>
      <c r="K117" s="295">
        <v>13156</v>
      </c>
    </row>
    <row r="118" spans="1:11" ht="12.75">
      <c r="A118" s="264"/>
      <c r="B118" s="265" t="s">
        <v>118</v>
      </c>
      <c r="C118" s="297">
        <v>8512</v>
      </c>
      <c r="D118" s="295">
        <v>8394</v>
      </c>
      <c r="E118" s="298">
        <v>8239</v>
      </c>
      <c r="F118" s="295">
        <v>8109</v>
      </c>
      <c r="G118" s="298">
        <v>8164</v>
      </c>
      <c r="H118" s="295">
        <v>8397</v>
      </c>
      <c r="I118" s="295">
        <v>8632</v>
      </c>
      <c r="J118" s="296">
        <v>8721</v>
      </c>
      <c r="K118" s="295">
        <v>8689</v>
      </c>
    </row>
    <row r="119" spans="1:29" s="255" customFormat="1" ht="12.75">
      <c r="A119" s="270" t="s">
        <v>394</v>
      </c>
      <c r="B119" s="274"/>
      <c r="C119" s="299">
        <v>95821</v>
      </c>
      <c r="D119" s="300">
        <v>97139</v>
      </c>
      <c r="E119" s="301">
        <v>95677</v>
      </c>
      <c r="F119" s="300">
        <v>94324</v>
      </c>
      <c r="G119" s="301">
        <v>94927</v>
      </c>
      <c r="H119" s="300">
        <v>96537</v>
      </c>
      <c r="I119" s="300">
        <v>99115</v>
      </c>
      <c r="J119" s="300">
        <v>100818</v>
      </c>
      <c r="K119" s="300">
        <v>102258</v>
      </c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3"/>
    </row>
    <row r="120" spans="1:11" ht="12.75">
      <c r="A120" s="262" t="s">
        <v>119</v>
      </c>
      <c r="B120" s="262" t="s">
        <v>123</v>
      </c>
      <c r="C120" s="297">
        <v>51810</v>
      </c>
      <c r="D120" s="295">
        <v>53025</v>
      </c>
      <c r="E120" s="298">
        <v>52033</v>
      </c>
      <c r="F120" s="295">
        <v>51159</v>
      </c>
      <c r="G120" s="298">
        <v>50590</v>
      </c>
      <c r="H120" s="295">
        <v>51290</v>
      </c>
      <c r="I120" s="295">
        <v>51473</v>
      </c>
      <c r="J120" s="296">
        <v>63150</v>
      </c>
      <c r="K120" s="295">
        <v>62025</v>
      </c>
    </row>
    <row r="121" spans="1:11" ht="12.75">
      <c r="A121" s="264"/>
      <c r="B121" s="265" t="s">
        <v>120</v>
      </c>
      <c r="C121" s="297">
        <v>59134</v>
      </c>
      <c r="D121" s="295">
        <v>60929</v>
      </c>
      <c r="E121" s="298">
        <v>60879</v>
      </c>
      <c r="F121" s="295">
        <v>60562</v>
      </c>
      <c r="G121" s="298">
        <v>60353</v>
      </c>
      <c r="H121" s="295">
        <v>60977</v>
      </c>
      <c r="I121" s="295">
        <v>62103</v>
      </c>
      <c r="J121" s="296">
        <v>52093</v>
      </c>
      <c r="K121" s="295">
        <v>51301</v>
      </c>
    </row>
    <row r="122" spans="1:11" ht="12.75">
      <c r="A122" s="264"/>
      <c r="B122" s="265" t="s">
        <v>121</v>
      </c>
      <c r="C122" s="297">
        <v>57130</v>
      </c>
      <c r="D122" s="295">
        <v>56552</v>
      </c>
      <c r="E122" s="298">
        <v>54253</v>
      </c>
      <c r="F122" s="295">
        <v>52970</v>
      </c>
      <c r="G122" s="298">
        <v>52201</v>
      </c>
      <c r="H122" s="295">
        <v>52453</v>
      </c>
      <c r="I122" s="295">
        <v>53023</v>
      </c>
      <c r="J122" s="296">
        <v>63209</v>
      </c>
      <c r="K122" s="295">
        <v>63552</v>
      </c>
    </row>
    <row r="123" spans="1:11" ht="12.75">
      <c r="A123" s="264"/>
      <c r="B123" s="265" t="s">
        <v>122</v>
      </c>
      <c r="C123" s="297">
        <v>65417</v>
      </c>
      <c r="D123" s="295">
        <v>66107</v>
      </c>
      <c r="E123" s="298">
        <v>64572</v>
      </c>
      <c r="F123" s="295">
        <v>63400</v>
      </c>
      <c r="G123" s="298">
        <v>62878</v>
      </c>
      <c r="H123" s="295">
        <v>62790</v>
      </c>
      <c r="I123" s="295">
        <v>62940</v>
      </c>
      <c r="J123" s="296">
        <v>53280</v>
      </c>
      <c r="K123" s="295">
        <v>53280</v>
      </c>
    </row>
    <row r="124" spans="1:29" s="255" customFormat="1" ht="12.75">
      <c r="A124" s="270" t="s">
        <v>395</v>
      </c>
      <c r="B124" s="274"/>
      <c r="C124" s="299">
        <v>233491</v>
      </c>
      <c r="D124" s="300">
        <v>236613</v>
      </c>
      <c r="E124" s="301">
        <v>231737</v>
      </c>
      <c r="F124" s="300">
        <v>228091</v>
      </c>
      <c r="G124" s="301">
        <v>226022</v>
      </c>
      <c r="H124" s="300">
        <v>227510</v>
      </c>
      <c r="I124" s="300">
        <v>229539</v>
      </c>
      <c r="J124" s="300">
        <v>231732</v>
      </c>
      <c r="K124" s="300">
        <v>230158</v>
      </c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  <c r="AA124" s="272"/>
      <c r="AB124" s="272"/>
      <c r="AC124" s="273"/>
    </row>
    <row r="125" spans="1:29" s="255" customFormat="1" ht="12.75">
      <c r="A125" s="255" t="s">
        <v>124</v>
      </c>
      <c r="C125" s="299">
        <v>2555915</v>
      </c>
      <c r="D125" s="300">
        <v>2530856</v>
      </c>
      <c r="E125" s="301">
        <v>2451210</v>
      </c>
      <c r="F125" s="300">
        <v>2402984</v>
      </c>
      <c r="G125" s="301">
        <v>2393055</v>
      </c>
      <c r="H125" s="300">
        <v>2416724</v>
      </c>
      <c r="I125" s="300">
        <v>2443116</v>
      </c>
      <c r="J125" s="300">
        <v>2456129</v>
      </c>
      <c r="K125" s="300">
        <v>2466267</v>
      </c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  <c r="AA125" s="272"/>
      <c r="AB125" s="272"/>
      <c r="AC125" s="273"/>
    </row>
    <row r="126" spans="1:11" ht="12.75">
      <c r="A126" s="262" t="s">
        <v>396</v>
      </c>
      <c r="B126" s="279"/>
      <c r="C126" s="297">
        <v>19983</v>
      </c>
      <c r="D126" s="295">
        <v>22678</v>
      </c>
      <c r="E126" s="298">
        <v>22511</v>
      </c>
      <c r="F126" s="295">
        <v>22606</v>
      </c>
      <c r="G126" s="298">
        <v>22668</v>
      </c>
      <c r="H126" s="295">
        <v>22853</v>
      </c>
      <c r="I126" s="295">
        <v>22937</v>
      </c>
      <c r="J126" s="296">
        <v>23221</v>
      </c>
      <c r="K126" s="295">
        <v>23461</v>
      </c>
    </row>
    <row r="127" spans="1:11" ht="12.75">
      <c r="A127" s="262" t="s">
        <v>397</v>
      </c>
      <c r="B127" s="279"/>
      <c r="C127" s="297">
        <v>7045</v>
      </c>
      <c r="D127" s="295">
        <v>8583</v>
      </c>
      <c r="E127" s="298">
        <v>9601</v>
      </c>
      <c r="F127" s="295">
        <v>10067</v>
      </c>
      <c r="G127" s="298">
        <v>10431</v>
      </c>
      <c r="H127" s="295">
        <v>10946</v>
      </c>
      <c r="I127" s="295">
        <v>11188</v>
      </c>
      <c r="J127" s="296">
        <v>11762</v>
      </c>
      <c r="K127" s="295">
        <v>12274</v>
      </c>
    </row>
    <row r="128" spans="1:11" ht="12.75">
      <c r="A128" s="262" t="s">
        <v>398</v>
      </c>
      <c r="B128" s="279"/>
      <c r="C128" s="297">
        <v>20122</v>
      </c>
      <c r="D128" s="295">
        <v>21475</v>
      </c>
      <c r="E128" s="298">
        <v>20612</v>
      </c>
      <c r="F128" s="295">
        <v>20227</v>
      </c>
      <c r="G128" s="298">
        <v>19766</v>
      </c>
      <c r="H128" s="295">
        <v>19508</v>
      </c>
      <c r="I128" s="295">
        <v>19344</v>
      </c>
      <c r="J128" s="296">
        <v>19046</v>
      </c>
      <c r="K128" s="295">
        <v>19041</v>
      </c>
    </row>
    <row r="129" spans="1:11" ht="12.75">
      <c r="A129" s="262" t="s">
        <v>399</v>
      </c>
      <c r="B129" s="279"/>
      <c r="C129" s="297">
        <v>41294</v>
      </c>
      <c r="D129" s="295">
        <v>44312</v>
      </c>
      <c r="E129" s="298">
        <v>44464</v>
      </c>
      <c r="F129" s="295">
        <v>43826</v>
      </c>
      <c r="G129" s="298">
        <v>43137</v>
      </c>
      <c r="H129" s="295">
        <v>42912</v>
      </c>
      <c r="I129" s="295">
        <v>43753</v>
      </c>
      <c r="J129" s="296">
        <v>44262</v>
      </c>
      <c r="K129" s="295">
        <v>44970</v>
      </c>
    </row>
    <row r="130" spans="1:29" s="255" customFormat="1" ht="12.75">
      <c r="A130" s="271" t="s">
        <v>129</v>
      </c>
      <c r="B130" s="280"/>
      <c r="C130" s="299">
        <v>88444</v>
      </c>
      <c r="D130" s="300">
        <v>97048</v>
      </c>
      <c r="E130" s="301">
        <v>97188</v>
      </c>
      <c r="F130" s="300">
        <v>96726</v>
      </c>
      <c r="G130" s="301">
        <v>96002</v>
      </c>
      <c r="H130" s="300">
        <v>96219</v>
      </c>
      <c r="I130" s="300">
        <v>97222</v>
      </c>
      <c r="J130" s="300">
        <v>98291</v>
      </c>
      <c r="K130" s="300">
        <v>99746</v>
      </c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3"/>
    </row>
    <row r="131" spans="1:29" s="255" customFormat="1" ht="12.75">
      <c r="A131" s="281" t="s">
        <v>130</v>
      </c>
      <c r="B131" s="282"/>
      <c r="C131" s="299">
        <v>2644359</v>
      </c>
      <c r="D131" s="300">
        <v>2627904</v>
      </c>
      <c r="E131" s="301">
        <f>E125+E130</f>
        <v>2548398</v>
      </c>
      <c r="F131" s="300">
        <f>F125+F130</f>
        <v>2499710</v>
      </c>
      <c r="G131" s="301">
        <f>G125+G130</f>
        <v>2489057</v>
      </c>
      <c r="H131" s="300">
        <f>H125+H130</f>
        <v>2512943</v>
      </c>
      <c r="I131" s="302">
        <f>I125+I130</f>
        <v>2540338</v>
      </c>
      <c r="J131" s="302">
        <v>2554420</v>
      </c>
      <c r="K131" s="303">
        <v>2566013</v>
      </c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3"/>
    </row>
    <row r="132" spans="1:11" ht="12.75">
      <c r="A132" s="304" t="s">
        <v>407</v>
      </c>
      <c r="I132" s="263"/>
      <c r="J132" s="263"/>
      <c r="K132" s="258"/>
    </row>
    <row r="133" spans="3:11" s="260" customFormat="1" ht="0.75" customHeight="1">
      <c r="C133" s="283"/>
      <c r="D133" s="283"/>
      <c r="E133" s="266"/>
      <c r="F133" s="266"/>
      <c r="G133" s="266"/>
      <c r="H133" s="266"/>
      <c r="I133" s="266"/>
      <c r="J133" s="257"/>
      <c r="K133" s="257"/>
    </row>
    <row r="134" spans="3:10" s="260" customFormat="1" ht="12.75">
      <c r="C134" s="283"/>
      <c r="D134" s="283"/>
      <c r="E134" s="266"/>
      <c r="F134" s="266"/>
      <c r="G134" s="266"/>
      <c r="H134" s="266"/>
      <c r="I134" s="266"/>
      <c r="J134" s="257"/>
    </row>
    <row r="135" spans="3:10" s="260" customFormat="1" ht="12.75">
      <c r="C135" s="283"/>
      <c r="D135" s="283"/>
      <c r="E135" s="266"/>
      <c r="F135" s="266"/>
      <c r="G135" s="266"/>
      <c r="H135" s="266"/>
      <c r="I135" s="266"/>
      <c r="J135" s="257"/>
    </row>
    <row r="136" spans="3:10" s="260" customFormat="1" ht="12.75">
      <c r="C136" s="283"/>
      <c r="D136" s="283"/>
      <c r="E136" s="266"/>
      <c r="F136" s="266"/>
      <c r="G136" s="266"/>
      <c r="H136" s="266"/>
      <c r="I136" s="266"/>
      <c r="J136" s="257"/>
    </row>
    <row r="137" spans="3:10" s="260" customFormat="1" ht="12.75">
      <c r="C137" s="283"/>
      <c r="D137" s="283"/>
      <c r="E137" s="266"/>
      <c r="F137" s="266"/>
      <c r="G137" s="266"/>
      <c r="H137" s="266"/>
      <c r="I137" s="266"/>
      <c r="J137" s="266"/>
    </row>
    <row r="138" spans="3:10" s="260" customFormat="1" ht="12.75">
      <c r="C138" s="283"/>
      <c r="D138" s="283"/>
      <c r="E138" s="266"/>
      <c r="F138" s="266"/>
      <c r="G138" s="266"/>
      <c r="H138" s="266"/>
      <c r="I138" s="266"/>
      <c r="J138" s="266"/>
    </row>
    <row r="139" spans="3:10" s="260" customFormat="1" ht="12.75">
      <c r="C139" s="283"/>
      <c r="D139" s="283"/>
      <c r="E139" s="266"/>
      <c r="F139" s="266"/>
      <c r="G139" s="266"/>
      <c r="H139" s="266"/>
      <c r="I139" s="266"/>
      <c r="J139" s="266"/>
    </row>
    <row r="140" spans="3:10" s="260" customFormat="1" ht="12.75">
      <c r="C140" s="283"/>
      <c r="D140" s="283"/>
      <c r="E140" s="266"/>
      <c r="F140" s="266"/>
      <c r="G140" s="266"/>
      <c r="H140" s="266"/>
      <c r="I140" s="266"/>
      <c r="J140" s="266"/>
    </row>
    <row r="141" spans="3:10" s="260" customFormat="1" ht="12.75">
      <c r="C141" s="283"/>
      <c r="D141" s="283"/>
      <c r="E141" s="266"/>
      <c r="F141" s="266"/>
      <c r="G141" s="266"/>
      <c r="H141" s="266"/>
      <c r="I141" s="266"/>
      <c r="J141" s="266"/>
    </row>
    <row r="142" spans="3:10" s="260" customFormat="1" ht="12.75">
      <c r="C142" s="283"/>
      <c r="D142" s="283"/>
      <c r="E142" s="266"/>
      <c r="F142" s="266"/>
      <c r="G142" s="266"/>
      <c r="H142" s="266"/>
      <c r="I142" s="266"/>
      <c r="J142" s="266"/>
    </row>
    <row r="143" spans="3:10" s="260" customFormat="1" ht="12.75">
      <c r="C143" s="283"/>
      <c r="D143" s="283"/>
      <c r="E143" s="266"/>
      <c r="F143" s="266"/>
      <c r="G143" s="266"/>
      <c r="H143" s="266"/>
      <c r="I143" s="266"/>
      <c r="J143" s="266"/>
    </row>
    <row r="144" spans="3:10" s="260" customFormat="1" ht="12.75">
      <c r="C144" s="283"/>
      <c r="D144" s="283"/>
      <c r="E144" s="266"/>
      <c r="F144" s="266"/>
      <c r="G144" s="266"/>
      <c r="H144" s="266"/>
      <c r="I144" s="266"/>
      <c r="J144" s="266"/>
    </row>
    <row r="145" spans="3:10" s="260" customFormat="1" ht="12.75">
      <c r="C145" s="283"/>
      <c r="D145" s="283"/>
      <c r="E145" s="266"/>
      <c r="F145" s="266"/>
      <c r="G145" s="266"/>
      <c r="H145" s="266"/>
      <c r="I145" s="266"/>
      <c r="J145" s="266"/>
    </row>
    <row r="146" spans="3:10" s="260" customFormat="1" ht="12.75">
      <c r="C146" s="283"/>
      <c r="D146" s="283"/>
      <c r="E146" s="266"/>
      <c r="F146" s="266"/>
      <c r="G146" s="266"/>
      <c r="H146" s="266"/>
      <c r="I146" s="266"/>
      <c r="J146" s="266"/>
    </row>
    <row r="147" spans="3:10" s="260" customFormat="1" ht="12.75">
      <c r="C147" s="283"/>
      <c r="D147" s="283"/>
      <c r="E147" s="266"/>
      <c r="F147" s="266"/>
      <c r="G147" s="266"/>
      <c r="H147" s="266"/>
      <c r="I147" s="266"/>
      <c r="J147" s="266"/>
    </row>
    <row r="148" spans="3:10" s="260" customFormat="1" ht="12.75">
      <c r="C148" s="283"/>
      <c r="D148" s="283"/>
      <c r="E148" s="266"/>
      <c r="F148" s="266"/>
      <c r="G148" s="266"/>
      <c r="H148" s="266"/>
      <c r="I148" s="266"/>
      <c r="J148" s="266"/>
    </row>
    <row r="149" spans="3:10" s="260" customFormat="1" ht="12.75">
      <c r="C149" s="283"/>
      <c r="D149" s="283"/>
      <c r="E149" s="266"/>
      <c r="F149" s="266"/>
      <c r="G149" s="266"/>
      <c r="H149" s="266"/>
      <c r="I149" s="266"/>
      <c r="J149" s="266"/>
    </row>
    <row r="150" spans="3:10" s="260" customFormat="1" ht="12.75">
      <c r="C150" s="283"/>
      <c r="D150" s="283"/>
      <c r="E150" s="266"/>
      <c r="F150" s="266"/>
      <c r="G150" s="266"/>
      <c r="H150" s="266"/>
      <c r="I150" s="266"/>
      <c r="J150" s="266"/>
    </row>
    <row r="151" spans="3:10" s="260" customFormat="1" ht="12.75">
      <c r="C151" s="283"/>
      <c r="D151" s="283"/>
      <c r="E151" s="266"/>
      <c r="F151" s="266"/>
      <c r="G151" s="266"/>
      <c r="H151" s="266"/>
      <c r="I151" s="266"/>
      <c r="J151" s="266"/>
    </row>
    <row r="152" spans="3:10" s="260" customFormat="1" ht="12.75">
      <c r="C152" s="283"/>
      <c r="D152" s="283"/>
      <c r="E152" s="266"/>
      <c r="F152" s="266"/>
      <c r="G152" s="266"/>
      <c r="H152" s="266"/>
      <c r="I152" s="266"/>
      <c r="J152" s="266"/>
    </row>
    <row r="153" spans="3:10" s="260" customFormat="1" ht="12.75">
      <c r="C153" s="283"/>
      <c r="D153" s="283"/>
      <c r="E153" s="266"/>
      <c r="F153" s="266"/>
      <c r="G153" s="266"/>
      <c r="H153" s="266"/>
      <c r="I153" s="266"/>
      <c r="J153" s="266"/>
    </row>
    <row r="154" spans="3:10" s="260" customFormat="1" ht="12.75">
      <c r="C154" s="283"/>
      <c r="D154" s="283"/>
      <c r="E154" s="266"/>
      <c r="F154" s="266"/>
      <c r="G154" s="266"/>
      <c r="H154" s="266"/>
      <c r="I154" s="266"/>
      <c r="J154" s="266"/>
    </row>
    <row r="155" spans="3:10" s="260" customFormat="1" ht="12.75">
      <c r="C155" s="283"/>
      <c r="D155" s="283"/>
      <c r="E155" s="266"/>
      <c r="F155" s="266"/>
      <c r="G155" s="266"/>
      <c r="H155" s="266"/>
      <c r="I155" s="266"/>
      <c r="J155" s="266"/>
    </row>
    <row r="156" spans="3:10" s="260" customFormat="1" ht="12.75">
      <c r="C156" s="283"/>
      <c r="D156" s="283"/>
      <c r="E156" s="266"/>
      <c r="F156" s="266"/>
      <c r="G156" s="266"/>
      <c r="H156" s="266"/>
      <c r="I156" s="266"/>
      <c r="J156" s="266"/>
    </row>
    <row r="157" spans="3:10" s="260" customFormat="1" ht="12.75">
      <c r="C157" s="283"/>
      <c r="D157" s="283"/>
      <c r="E157" s="266"/>
      <c r="F157" s="266"/>
      <c r="G157" s="266"/>
      <c r="H157" s="266"/>
      <c r="I157" s="266"/>
      <c r="J157" s="266"/>
    </row>
    <row r="158" spans="3:10" s="260" customFormat="1" ht="12.75">
      <c r="C158" s="283"/>
      <c r="D158" s="283"/>
      <c r="E158" s="266"/>
      <c r="F158" s="266"/>
      <c r="G158" s="266"/>
      <c r="H158" s="266"/>
      <c r="I158" s="266"/>
      <c r="J158" s="266"/>
    </row>
    <row r="159" spans="3:10" s="260" customFormat="1" ht="12.75">
      <c r="C159" s="283"/>
      <c r="D159" s="283"/>
      <c r="E159" s="266"/>
      <c r="F159" s="266"/>
      <c r="G159" s="266"/>
      <c r="H159" s="266"/>
      <c r="I159" s="266"/>
      <c r="J159" s="266"/>
    </row>
    <row r="160" spans="3:10" s="260" customFormat="1" ht="12.75">
      <c r="C160" s="283"/>
      <c r="D160" s="283"/>
      <c r="E160" s="266"/>
      <c r="F160" s="266"/>
      <c r="G160" s="266"/>
      <c r="H160" s="266"/>
      <c r="I160" s="266"/>
      <c r="J160" s="266"/>
    </row>
    <row r="161" spans="3:10" s="260" customFormat="1" ht="12.75">
      <c r="C161" s="283"/>
      <c r="D161" s="283"/>
      <c r="E161" s="266"/>
      <c r="F161" s="266"/>
      <c r="G161" s="266"/>
      <c r="H161" s="266"/>
      <c r="I161" s="266"/>
      <c r="J161" s="266"/>
    </row>
    <row r="162" spans="3:10" s="260" customFormat="1" ht="12.75">
      <c r="C162" s="283"/>
      <c r="D162" s="283"/>
      <c r="E162" s="266"/>
      <c r="F162" s="266"/>
      <c r="G162" s="266"/>
      <c r="H162" s="266"/>
      <c r="I162" s="266"/>
      <c r="J162" s="266"/>
    </row>
    <row r="163" spans="3:10" s="260" customFormat="1" ht="12.75">
      <c r="C163" s="283"/>
      <c r="D163" s="283"/>
      <c r="E163" s="266"/>
      <c r="F163" s="266"/>
      <c r="G163" s="266"/>
      <c r="H163" s="266"/>
      <c r="I163" s="266"/>
      <c r="J163" s="266"/>
    </row>
    <row r="164" spans="3:10" s="260" customFormat="1" ht="12.75">
      <c r="C164" s="283"/>
      <c r="D164" s="283"/>
      <c r="E164" s="266"/>
      <c r="F164" s="266"/>
      <c r="G164" s="266"/>
      <c r="H164" s="266"/>
      <c r="I164" s="266"/>
      <c r="J164" s="266"/>
    </row>
    <row r="165" spans="3:10" s="260" customFormat="1" ht="12.75">
      <c r="C165" s="283"/>
      <c r="D165" s="283"/>
      <c r="E165" s="266"/>
      <c r="F165" s="266"/>
      <c r="G165" s="266"/>
      <c r="H165" s="266"/>
      <c r="I165" s="266"/>
      <c r="J165" s="266"/>
    </row>
    <row r="166" spans="3:10" s="260" customFormat="1" ht="12.75">
      <c r="C166" s="283"/>
      <c r="D166" s="283"/>
      <c r="E166" s="266"/>
      <c r="F166" s="266"/>
      <c r="G166" s="266"/>
      <c r="H166" s="266"/>
      <c r="I166" s="266"/>
      <c r="J166" s="266"/>
    </row>
    <row r="167" spans="3:10" s="260" customFormat="1" ht="12.75">
      <c r="C167" s="283"/>
      <c r="D167" s="283"/>
      <c r="E167" s="266"/>
      <c r="F167" s="266"/>
      <c r="G167" s="266"/>
      <c r="H167" s="266"/>
      <c r="I167" s="266"/>
      <c r="J167" s="266"/>
    </row>
    <row r="168" spans="3:10" s="260" customFormat="1" ht="12.75">
      <c r="C168" s="283"/>
      <c r="D168" s="283"/>
      <c r="E168" s="266"/>
      <c r="F168" s="266"/>
      <c r="G168" s="266"/>
      <c r="H168" s="266"/>
      <c r="I168" s="266"/>
      <c r="J168" s="266"/>
    </row>
    <row r="169" spans="3:10" s="260" customFormat="1" ht="12.75">
      <c r="C169" s="283"/>
      <c r="D169" s="283"/>
      <c r="E169" s="266"/>
      <c r="F169" s="266"/>
      <c r="G169" s="266"/>
      <c r="H169" s="266"/>
      <c r="I169" s="266"/>
      <c r="J169" s="266"/>
    </row>
    <row r="170" spans="3:10" s="260" customFormat="1" ht="12.75">
      <c r="C170" s="283"/>
      <c r="D170" s="283"/>
      <c r="E170" s="266"/>
      <c r="F170" s="266"/>
      <c r="G170" s="266"/>
      <c r="H170" s="266"/>
      <c r="I170" s="266"/>
      <c r="J170" s="266"/>
    </row>
    <row r="171" spans="3:10" s="260" customFormat="1" ht="12.75">
      <c r="C171" s="283"/>
      <c r="D171" s="283"/>
      <c r="E171" s="266"/>
      <c r="F171" s="266"/>
      <c r="G171" s="266"/>
      <c r="H171" s="266"/>
      <c r="I171" s="266"/>
      <c r="J171" s="266"/>
    </row>
    <row r="172" spans="3:10" s="260" customFormat="1" ht="12.75">
      <c r="C172" s="283"/>
      <c r="D172" s="283"/>
      <c r="E172" s="266"/>
      <c r="F172" s="266"/>
      <c r="G172" s="266"/>
      <c r="H172" s="266"/>
      <c r="I172" s="266"/>
      <c r="J172" s="266"/>
    </row>
    <row r="173" spans="3:10" s="260" customFormat="1" ht="12.75">
      <c r="C173" s="283"/>
      <c r="D173" s="283"/>
      <c r="E173" s="266"/>
      <c r="F173" s="266"/>
      <c r="G173" s="266"/>
      <c r="H173" s="266"/>
      <c r="I173" s="266"/>
      <c r="J173" s="266"/>
    </row>
    <row r="174" spans="3:10" s="260" customFormat="1" ht="12.75">
      <c r="C174" s="283"/>
      <c r="D174" s="283"/>
      <c r="E174" s="266"/>
      <c r="F174" s="266"/>
      <c r="G174" s="266"/>
      <c r="H174" s="266"/>
      <c r="I174" s="266"/>
      <c r="J174" s="266"/>
    </row>
    <row r="175" spans="3:10" s="260" customFormat="1" ht="12.75">
      <c r="C175" s="283"/>
      <c r="D175" s="283"/>
      <c r="E175" s="266"/>
      <c r="F175" s="266"/>
      <c r="G175" s="266"/>
      <c r="H175" s="266"/>
      <c r="I175" s="266"/>
      <c r="J175" s="266"/>
    </row>
    <row r="176" spans="3:10" s="260" customFormat="1" ht="12.75">
      <c r="C176" s="283"/>
      <c r="D176" s="283"/>
      <c r="E176" s="266"/>
      <c r="F176" s="266"/>
      <c r="G176" s="266"/>
      <c r="H176" s="266"/>
      <c r="I176" s="266"/>
      <c r="J176" s="266"/>
    </row>
    <row r="177" spans="3:10" s="260" customFormat="1" ht="12.75">
      <c r="C177" s="283"/>
      <c r="D177" s="283"/>
      <c r="E177" s="266"/>
      <c r="F177" s="266"/>
      <c r="G177" s="266"/>
      <c r="H177" s="266"/>
      <c r="I177" s="266"/>
      <c r="J177" s="266"/>
    </row>
    <row r="178" spans="3:10" s="260" customFormat="1" ht="12.75">
      <c r="C178" s="283"/>
      <c r="D178" s="283"/>
      <c r="E178" s="266"/>
      <c r="F178" s="266"/>
      <c r="G178" s="266"/>
      <c r="H178" s="266"/>
      <c r="I178" s="266"/>
      <c r="J178" s="266"/>
    </row>
    <row r="179" spans="3:10" s="260" customFormat="1" ht="12.75">
      <c r="C179" s="283"/>
      <c r="D179" s="283"/>
      <c r="E179" s="266"/>
      <c r="F179" s="266"/>
      <c r="G179" s="266"/>
      <c r="H179" s="266"/>
      <c r="I179" s="266"/>
      <c r="J179" s="266"/>
    </row>
    <row r="180" spans="3:10" s="260" customFormat="1" ht="12.75">
      <c r="C180" s="283"/>
      <c r="D180" s="283"/>
      <c r="E180" s="266"/>
      <c r="F180" s="266"/>
      <c r="G180" s="266"/>
      <c r="H180" s="266"/>
      <c r="I180" s="266"/>
      <c r="J180" s="266"/>
    </row>
    <row r="181" spans="3:10" s="260" customFormat="1" ht="12.75">
      <c r="C181" s="283"/>
      <c r="D181" s="283"/>
      <c r="E181" s="266"/>
      <c r="F181" s="266"/>
      <c r="G181" s="266"/>
      <c r="H181" s="266"/>
      <c r="I181" s="266"/>
      <c r="J181" s="266"/>
    </row>
    <row r="182" spans="3:10" s="260" customFormat="1" ht="12.75">
      <c r="C182" s="283"/>
      <c r="D182" s="283"/>
      <c r="E182" s="266"/>
      <c r="F182" s="266"/>
      <c r="G182" s="266"/>
      <c r="H182" s="266"/>
      <c r="I182" s="266"/>
      <c r="J182" s="266"/>
    </row>
    <row r="183" spans="3:10" s="260" customFormat="1" ht="12.75">
      <c r="C183" s="283"/>
      <c r="D183" s="283"/>
      <c r="E183" s="266"/>
      <c r="F183" s="266"/>
      <c r="G183" s="266"/>
      <c r="H183" s="266"/>
      <c r="I183" s="266"/>
      <c r="J183" s="266"/>
    </row>
    <row r="184" spans="3:10" s="260" customFormat="1" ht="12.75">
      <c r="C184" s="283"/>
      <c r="D184" s="283"/>
      <c r="E184" s="266"/>
      <c r="F184" s="266"/>
      <c r="G184" s="266"/>
      <c r="H184" s="266"/>
      <c r="I184" s="266"/>
      <c r="J184" s="266"/>
    </row>
    <row r="185" spans="3:10" s="260" customFormat="1" ht="12.75">
      <c r="C185" s="283"/>
      <c r="D185" s="283"/>
      <c r="E185" s="266"/>
      <c r="F185" s="266"/>
      <c r="G185" s="266"/>
      <c r="H185" s="266"/>
      <c r="I185" s="266"/>
      <c r="J185" s="266"/>
    </row>
    <row r="186" spans="3:10" s="260" customFormat="1" ht="12.75">
      <c r="C186" s="283"/>
      <c r="D186" s="283"/>
      <c r="E186" s="266"/>
      <c r="F186" s="266"/>
      <c r="G186" s="266"/>
      <c r="H186" s="266"/>
      <c r="I186" s="266"/>
      <c r="J186" s="266"/>
    </row>
    <row r="187" spans="3:10" s="260" customFormat="1" ht="12.75">
      <c r="C187" s="283"/>
      <c r="D187" s="283"/>
      <c r="E187" s="266"/>
      <c r="F187" s="266"/>
      <c r="G187" s="266"/>
      <c r="H187" s="266"/>
      <c r="I187" s="266"/>
      <c r="J187" s="266"/>
    </row>
    <row r="188" spans="3:10" s="260" customFormat="1" ht="12.75">
      <c r="C188" s="283"/>
      <c r="D188" s="283"/>
      <c r="E188" s="266"/>
      <c r="F188" s="266"/>
      <c r="G188" s="266"/>
      <c r="H188" s="266"/>
      <c r="I188" s="266"/>
      <c r="J188" s="266"/>
    </row>
    <row r="189" spans="3:10" s="260" customFormat="1" ht="12.75">
      <c r="C189" s="283"/>
      <c r="D189" s="283"/>
      <c r="E189" s="266"/>
      <c r="F189" s="266"/>
      <c r="G189" s="266"/>
      <c r="H189" s="266"/>
      <c r="I189" s="266"/>
      <c r="J189" s="266"/>
    </row>
    <row r="190" spans="3:10" s="260" customFormat="1" ht="12.75">
      <c r="C190" s="283"/>
      <c r="D190" s="283"/>
      <c r="E190" s="266"/>
      <c r="F190" s="266"/>
      <c r="G190" s="266"/>
      <c r="H190" s="266"/>
      <c r="I190" s="266"/>
      <c r="J190" s="266"/>
    </row>
    <row r="191" spans="3:10" s="260" customFormat="1" ht="12.75">
      <c r="C191" s="283"/>
      <c r="D191" s="283"/>
      <c r="E191" s="266"/>
      <c r="F191" s="266"/>
      <c r="G191" s="266"/>
      <c r="H191" s="266"/>
      <c r="I191" s="266"/>
      <c r="J191" s="266"/>
    </row>
    <row r="192" spans="3:10" s="260" customFormat="1" ht="12.75">
      <c r="C192" s="283"/>
      <c r="D192" s="283"/>
      <c r="E192" s="266"/>
      <c r="F192" s="266"/>
      <c r="G192" s="266"/>
      <c r="H192" s="266"/>
      <c r="I192" s="266"/>
      <c r="J192" s="266"/>
    </row>
    <row r="193" spans="3:10" s="260" customFormat="1" ht="12.75">
      <c r="C193" s="283"/>
      <c r="D193" s="283"/>
      <c r="E193" s="266"/>
      <c r="F193" s="266"/>
      <c r="G193" s="266"/>
      <c r="H193" s="266"/>
      <c r="I193" s="266"/>
      <c r="J193" s="266"/>
    </row>
    <row r="194" spans="3:10" s="260" customFormat="1" ht="12.75">
      <c r="C194" s="283"/>
      <c r="D194" s="283"/>
      <c r="E194" s="266"/>
      <c r="F194" s="266"/>
      <c r="G194" s="266"/>
      <c r="H194" s="266"/>
      <c r="I194" s="266"/>
      <c r="J194" s="266"/>
    </row>
    <row r="195" spans="3:10" s="260" customFormat="1" ht="12.75">
      <c r="C195" s="283"/>
      <c r="D195" s="283"/>
      <c r="E195" s="266"/>
      <c r="F195" s="266"/>
      <c r="G195" s="266"/>
      <c r="H195" s="266"/>
      <c r="I195" s="266"/>
      <c r="J195" s="266"/>
    </row>
    <row r="196" spans="3:10" s="260" customFormat="1" ht="12.75">
      <c r="C196" s="283"/>
      <c r="D196" s="283"/>
      <c r="E196" s="266"/>
      <c r="F196" s="266"/>
      <c r="G196" s="266"/>
      <c r="H196" s="266"/>
      <c r="I196" s="266"/>
      <c r="J196" s="266"/>
    </row>
    <row r="197" spans="3:10" s="260" customFormat="1" ht="12.75">
      <c r="C197" s="283"/>
      <c r="D197" s="283"/>
      <c r="E197" s="266"/>
      <c r="F197" s="266"/>
      <c r="G197" s="266"/>
      <c r="H197" s="266"/>
      <c r="I197" s="266"/>
      <c r="J197" s="266"/>
    </row>
    <row r="198" spans="3:10" s="260" customFormat="1" ht="12.75">
      <c r="C198" s="283"/>
      <c r="D198" s="283"/>
      <c r="E198" s="266"/>
      <c r="F198" s="266"/>
      <c r="G198" s="266"/>
      <c r="H198" s="266"/>
      <c r="I198" s="266"/>
      <c r="J198" s="266"/>
    </row>
    <row r="199" spans="3:10" s="260" customFormat="1" ht="12.75">
      <c r="C199" s="283"/>
      <c r="D199" s="283"/>
      <c r="E199" s="266"/>
      <c r="F199" s="266"/>
      <c r="G199" s="266"/>
      <c r="H199" s="266"/>
      <c r="I199" s="266"/>
      <c r="J199" s="266"/>
    </row>
    <row r="200" spans="3:10" s="260" customFormat="1" ht="12.75">
      <c r="C200" s="283"/>
      <c r="D200" s="283"/>
      <c r="E200" s="266"/>
      <c r="F200" s="266"/>
      <c r="G200" s="266"/>
      <c r="H200" s="266"/>
      <c r="I200" s="266"/>
      <c r="J200" s="266"/>
    </row>
    <row r="201" spans="3:10" s="260" customFormat="1" ht="12.75">
      <c r="C201" s="283"/>
      <c r="D201" s="283"/>
      <c r="E201" s="266"/>
      <c r="F201" s="266"/>
      <c r="G201" s="266"/>
      <c r="H201" s="266"/>
      <c r="I201" s="266"/>
      <c r="J201" s="266"/>
    </row>
    <row r="202" spans="3:10" s="260" customFormat="1" ht="12.75">
      <c r="C202" s="283"/>
      <c r="D202" s="283"/>
      <c r="E202" s="266"/>
      <c r="F202" s="266"/>
      <c r="G202" s="266"/>
      <c r="H202" s="266"/>
      <c r="I202" s="266"/>
      <c r="J202" s="266"/>
    </row>
    <row r="203" spans="3:10" s="260" customFormat="1" ht="12.75">
      <c r="C203" s="283"/>
      <c r="D203" s="283"/>
      <c r="E203" s="266"/>
      <c r="F203" s="266"/>
      <c r="G203" s="266"/>
      <c r="H203" s="266"/>
      <c r="I203" s="266"/>
      <c r="J203" s="266"/>
    </row>
    <row r="204" spans="3:10" s="260" customFormat="1" ht="12.75">
      <c r="C204" s="283"/>
      <c r="D204" s="283"/>
      <c r="E204" s="266"/>
      <c r="F204" s="266"/>
      <c r="G204" s="266"/>
      <c r="H204" s="266"/>
      <c r="I204" s="266"/>
      <c r="J204" s="266"/>
    </row>
    <row r="205" spans="3:10" s="260" customFormat="1" ht="12.75">
      <c r="C205" s="283"/>
      <c r="D205" s="283"/>
      <c r="E205" s="266"/>
      <c r="F205" s="266"/>
      <c r="G205" s="266"/>
      <c r="H205" s="266"/>
      <c r="I205" s="266"/>
      <c r="J205" s="266"/>
    </row>
    <row r="206" spans="3:10" s="260" customFormat="1" ht="12.75">
      <c r="C206" s="283"/>
      <c r="D206" s="283"/>
      <c r="E206" s="266"/>
      <c r="F206" s="266"/>
      <c r="G206" s="266"/>
      <c r="H206" s="266"/>
      <c r="I206" s="266"/>
      <c r="J206" s="266"/>
    </row>
    <row r="207" spans="3:10" s="260" customFormat="1" ht="12.75">
      <c r="C207" s="283"/>
      <c r="D207" s="283"/>
      <c r="E207" s="266"/>
      <c r="F207" s="266"/>
      <c r="G207" s="266"/>
      <c r="H207" s="266"/>
      <c r="I207" s="266"/>
      <c r="J207" s="266"/>
    </row>
    <row r="208" spans="3:10" s="260" customFormat="1" ht="12.75">
      <c r="C208" s="283"/>
      <c r="D208" s="283"/>
      <c r="E208" s="266"/>
      <c r="F208" s="266"/>
      <c r="G208" s="266"/>
      <c r="H208" s="266"/>
      <c r="I208" s="266"/>
      <c r="J208" s="266"/>
    </row>
    <row r="209" spans="3:10" s="260" customFormat="1" ht="12.75">
      <c r="C209" s="283"/>
      <c r="D209" s="283"/>
      <c r="E209" s="266"/>
      <c r="F209" s="266"/>
      <c r="G209" s="266"/>
      <c r="H209" s="266"/>
      <c r="I209" s="266"/>
      <c r="J209" s="266"/>
    </row>
    <row r="210" spans="3:10" s="260" customFormat="1" ht="12.75">
      <c r="C210" s="283"/>
      <c r="D210" s="283"/>
      <c r="E210" s="266"/>
      <c r="F210" s="266"/>
      <c r="G210" s="266"/>
      <c r="H210" s="266"/>
      <c r="I210" s="266"/>
      <c r="J210" s="266"/>
    </row>
    <row r="211" spans="3:10" s="260" customFormat="1" ht="12.75">
      <c r="C211" s="283"/>
      <c r="D211" s="283"/>
      <c r="E211" s="266"/>
      <c r="F211" s="266"/>
      <c r="G211" s="266"/>
      <c r="H211" s="266"/>
      <c r="I211" s="266"/>
      <c r="J211" s="266"/>
    </row>
    <row r="212" spans="3:10" s="260" customFormat="1" ht="12.75">
      <c r="C212" s="283"/>
      <c r="D212" s="283"/>
      <c r="E212" s="266"/>
      <c r="F212" s="266"/>
      <c r="G212" s="266"/>
      <c r="H212" s="266"/>
      <c r="I212" s="266"/>
      <c r="J212" s="266"/>
    </row>
    <row r="213" spans="3:10" s="260" customFormat="1" ht="12.75">
      <c r="C213" s="283"/>
      <c r="D213" s="283"/>
      <c r="E213" s="266"/>
      <c r="F213" s="266"/>
      <c r="G213" s="266"/>
      <c r="H213" s="266"/>
      <c r="I213" s="266"/>
      <c r="J213" s="266"/>
    </row>
    <row r="214" spans="3:10" s="260" customFormat="1" ht="12.75">
      <c r="C214" s="283"/>
      <c r="D214" s="283"/>
      <c r="E214" s="266"/>
      <c r="F214" s="266"/>
      <c r="G214" s="266"/>
      <c r="H214" s="266"/>
      <c r="I214" s="266"/>
      <c r="J214" s="266"/>
    </row>
    <row r="215" spans="3:10" s="260" customFormat="1" ht="12.75">
      <c r="C215" s="283"/>
      <c r="D215" s="283"/>
      <c r="E215" s="266"/>
      <c r="F215" s="266"/>
      <c r="G215" s="266"/>
      <c r="H215" s="266"/>
      <c r="I215" s="266"/>
      <c r="J215" s="266"/>
    </row>
    <row r="216" spans="3:10" s="260" customFormat="1" ht="12.75">
      <c r="C216" s="283"/>
      <c r="D216" s="283"/>
      <c r="E216" s="266"/>
      <c r="F216" s="266"/>
      <c r="G216" s="266"/>
      <c r="H216" s="266"/>
      <c r="I216" s="266"/>
      <c r="J216" s="266"/>
    </row>
    <row r="217" spans="3:10" s="260" customFormat="1" ht="12.75">
      <c r="C217" s="283"/>
      <c r="D217" s="283"/>
      <c r="E217" s="266"/>
      <c r="F217" s="266"/>
      <c r="G217" s="266"/>
      <c r="H217" s="266"/>
      <c r="I217" s="266"/>
      <c r="J217" s="266"/>
    </row>
    <row r="218" spans="3:10" s="260" customFormat="1" ht="12.75">
      <c r="C218" s="283"/>
      <c r="D218" s="283"/>
      <c r="E218" s="266"/>
      <c r="F218" s="266"/>
      <c r="G218" s="266"/>
      <c r="H218" s="266"/>
      <c r="I218" s="266"/>
      <c r="J218" s="266"/>
    </row>
    <row r="219" spans="3:10" s="260" customFormat="1" ht="12.75">
      <c r="C219" s="283"/>
      <c r="D219" s="283"/>
      <c r="E219" s="266"/>
      <c r="F219" s="266"/>
      <c r="G219" s="266"/>
      <c r="H219" s="266"/>
      <c r="I219" s="266"/>
      <c r="J219" s="266"/>
    </row>
    <row r="220" spans="3:10" s="260" customFormat="1" ht="12.75">
      <c r="C220" s="283"/>
      <c r="D220" s="283"/>
      <c r="E220" s="266"/>
      <c r="F220" s="266"/>
      <c r="G220" s="266"/>
      <c r="H220" s="266"/>
      <c r="I220" s="266"/>
      <c r="J220" s="266"/>
    </row>
    <row r="221" spans="3:10" s="260" customFormat="1" ht="12.75">
      <c r="C221" s="283"/>
      <c r="D221" s="283"/>
      <c r="E221" s="266"/>
      <c r="F221" s="266"/>
      <c r="G221" s="266"/>
      <c r="H221" s="266"/>
      <c r="I221" s="266"/>
      <c r="J221" s="266"/>
    </row>
    <row r="222" spans="3:10" s="260" customFormat="1" ht="12.75">
      <c r="C222" s="283"/>
      <c r="D222" s="283"/>
      <c r="E222" s="266"/>
      <c r="F222" s="266"/>
      <c r="G222" s="266"/>
      <c r="H222" s="266"/>
      <c r="I222" s="266"/>
      <c r="J222" s="266"/>
    </row>
    <row r="223" spans="3:10" s="260" customFormat="1" ht="12.75">
      <c r="C223" s="283"/>
      <c r="D223" s="283"/>
      <c r="E223" s="266"/>
      <c r="F223" s="266"/>
      <c r="G223" s="266"/>
      <c r="H223" s="266"/>
      <c r="I223" s="266"/>
      <c r="J223" s="266"/>
    </row>
    <row r="224" spans="3:10" s="260" customFormat="1" ht="12.75">
      <c r="C224" s="283"/>
      <c r="D224" s="283"/>
      <c r="E224" s="266"/>
      <c r="F224" s="266"/>
      <c r="G224" s="266"/>
      <c r="H224" s="266"/>
      <c r="I224" s="266"/>
      <c r="J224" s="266"/>
    </row>
    <row r="225" spans="3:10" s="260" customFormat="1" ht="12.75">
      <c r="C225" s="283"/>
      <c r="D225" s="283"/>
      <c r="E225" s="266"/>
      <c r="F225" s="266"/>
      <c r="G225" s="266"/>
      <c r="H225" s="266"/>
      <c r="I225" s="266"/>
      <c r="J225" s="266"/>
    </row>
    <row r="226" spans="3:10" s="260" customFormat="1" ht="12.75">
      <c r="C226" s="283"/>
      <c r="D226" s="283"/>
      <c r="E226" s="266"/>
      <c r="F226" s="266"/>
      <c r="G226" s="266"/>
      <c r="H226" s="266"/>
      <c r="I226" s="266"/>
      <c r="J226" s="266"/>
    </row>
    <row r="227" spans="3:10" s="260" customFormat="1" ht="12.75">
      <c r="C227" s="283"/>
      <c r="D227" s="283"/>
      <c r="E227" s="266"/>
      <c r="F227" s="266"/>
      <c r="G227" s="266"/>
      <c r="H227" s="266"/>
      <c r="I227" s="266"/>
      <c r="J227" s="266"/>
    </row>
    <row r="228" spans="3:10" s="260" customFormat="1" ht="12.75">
      <c r="C228" s="283"/>
      <c r="D228" s="283"/>
      <c r="E228" s="266"/>
      <c r="F228" s="266"/>
      <c r="G228" s="266"/>
      <c r="H228" s="266"/>
      <c r="I228" s="266"/>
      <c r="J228" s="266"/>
    </row>
    <row r="229" spans="3:10" s="260" customFormat="1" ht="12.75">
      <c r="C229" s="283"/>
      <c r="D229" s="283"/>
      <c r="E229" s="266"/>
      <c r="F229" s="266"/>
      <c r="G229" s="266"/>
      <c r="H229" s="266"/>
      <c r="I229" s="266"/>
      <c r="J229" s="266"/>
    </row>
    <row r="230" spans="3:10" s="260" customFormat="1" ht="12.75">
      <c r="C230" s="283"/>
      <c r="D230" s="283"/>
      <c r="E230" s="266"/>
      <c r="F230" s="266"/>
      <c r="G230" s="266"/>
      <c r="H230" s="266"/>
      <c r="I230" s="266"/>
      <c r="J230" s="266"/>
    </row>
    <row r="231" spans="3:10" s="260" customFormat="1" ht="12.75">
      <c r="C231" s="283"/>
      <c r="D231" s="283"/>
      <c r="E231" s="266"/>
      <c r="F231" s="266"/>
      <c r="G231" s="266"/>
      <c r="H231" s="266"/>
      <c r="I231" s="266"/>
      <c r="J231" s="266"/>
    </row>
    <row r="232" spans="3:10" s="260" customFormat="1" ht="12.75">
      <c r="C232" s="283"/>
      <c r="D232" s="283"/>
      <c r="E232" s="266"/>
      <c r="F232" s="266"/>
      <c r="G232" s="266"/>
      <c r="H232" s="266"/>
      <c r="I232" s="266"/>
      <c r="J232" s="266"/>
    </row>
    <row r="233" spans="3:10" s="260" customFormat="1" ht="12.75">
      <c r="C233" s="283"/>
      <c r="D233" s="283"/>
      <c r="E233" s="266"/>
      <c r="F233" s="266"/>
      <c r="G233" s="266"/>
      <c r="H233" s="266"/>
      <c r="I233" s="266"/>
      <c r="J233" s="266"/>
    </row>
    <row r="234" spans="3:10" s="260" customFormat="1" ht="12.75">
      <c r="C234" s="283"/>
      <c r="D234" s="283"/>
      <c r="E234" s="266"/>
      <c r="F234" s="266"/>
      <c r="G234" s="266"/>
      <c r="H234" s="266"/>
      <c r="I234" s="266"/>
      <c r="J234" s="266"/>
    </row>
    <row r="235" spans="3:10" s="260" customFormat="1" ht="12.75">
      <c r="C235" s="283"/>
      <c r="D235" s="283"/>
      <c r="E235" s="266"/>
      <c r="F235" s="266"/>
      <c r="G235" s="266"/>
      <c r="H235" s="266"/>
      <c r="I235" s="266"/>
      <c r="J235" s="266"/>
    </row>
    <row r="236" spans="3:10" s="260" customFormat="1" ht="12.75">
      <c r="C236" s="283"/>
      <c r="D236" s="283"/>
      <c r="E236" s="266"/>
      <c r="F236" s="266"/>
      <c r="G236" s="266"/>
      <c r="H236" s="266"/>
      <c r="I236" s="266"/>
      <c r="J236" s="266"/>
    </row>
    <row r="237" spans="3:10" s="260" customFormat="1" ht="12.75">
      <c r="C237" s="283"/>
      <c r="D237" s="283"/>
      <c r="E237" s="266"/>
      <c r="F237" s="266"/>
      <c r="G237" s="266"/>
      <c r="H237" s="266"/>
      <c r="I237" s="266"/>
      <c r="J237" s="266"/>
    </row>
    <row r="238" spans="3:10" s="260" customFormat="1" ht="12.75">
      <c r="C238" s="283"/>
      <c r="D238" s="283"/>
      <c r="E238" s="266"/>
      <c r="F238" s="266"/>
      <c r="G238" s="266"/>
      <c r="H238" s="266"/>
      <c r="I238" s="266"/>
      <c r="J238" s="266"/>
    </row>
    <row r="239" spans="3:10" s="260" customFormat="1" ht="12.75">
      <c r="C239" s="283"/>
      <c r="D239" s="283"/>
      <c r="E239" s="266"/>
      <c r="F239" s="266"/>
      <c r="G239" s="266"/>
      <c r="H239" s="266"/>
      <c r="I239" s="266"/>
      <c r="J239" s="266"/>
    </row>
    <row r="240" spans="3:10" s="260" customFormat="1" ht="12.75">
      <c r="C240" s="283"/>
      <c r="D240" s="283"/>
      <c r="E240" s="266"/>
      <c r="F240" s="266"/>
      <c r="G240" s="266"/>
      <c r="H240" s="266"/>
      <c r="I240" s="266"/>
      <c r="J240" s="266"/>
    </row>
    <row r="241" spans="3:10" s="260" customFormat="1" ht="12.75">
      <c r="C241" s="283"/>
      <c r="D241" s="283"/>
      <c r="E241" s="266"/>
      <c r="F241" s="266"/>
      <c r="G241" s="266"/>
      <c r="H241" s="266"/>
      <c r="I241" s="266"/>
      <c r="J241" s="266"/>
    </row>
    <row r="242" spans="3:10" s="260" customFormat="1" ht="12.75">
      <c r="C242" s="283"/>
      <c r="D242" s="283"/>
      <c r="E242" s="266"/>
      <c r="F242" s="266"/>
      <c r="G242" s="266"/>
      <c r="H242" s="266"/>
      <c r="I242" s="266"/>
      <c r="J242" s="266"/>
    </row>
    <row r="243" spans="3:10" s="260" customFormat="1" ht="12.75">
      <c r="C243" s="283"/>
      <c r="D243" s="283"/>
      <c r="E243" s="266"/>
      <c r="F243" s="266"/>
      <c r="G243" s="266"/>
      <c r="H243" s="266"/>
      <c r="I243" s="266"/>
      <c r="J243" s="266"/>
    </row>
    <row r="244" spans="3:10" s="260" customFormat="1" ht="12.75">
      <c r="C244" s="283"/>
      <c r="D244" s="283"/>
      <c r="E244" s="266"/>
      <c r="F244" s="266"/>
      <c r="G244" s="266"/>
      <c r="H244" s="266"/>
      <c r="I244" s="266"/>
      <c r="J244" s="266"/>
    </row>
    <row r="245" spans="3:10" s="260" customFormat="1" ht="12.75">
      <c r="C245" s="283"/>
      <c r="D245" s="283"/>
      <c r="E245" s="266"/>
      <c r="F245" s="266"/>
      <c r="G245" s="266"/>
      <c r="H245" s="266"/>
      <c r="I245" s="266"/>
      <c r="J245" s="266"/>
    </row>
    <row r="246" spans="3:10" s="260" customFormat="1" ht="12.75">
      <c r="C246" s="283"/>
      <c r="D246" s="283"/>
      <c r="E246" s="266"/>
      <c r="F246" s="266"/>
      <c r="G246" s="266"/>
      <c r="H246" s="266"/>
      <c r="I246" s="266"/>
      <c r="J246" s="266"/>
    </row>
    <row r="247" spans="3:10" s="260" customFormat="1" ht="12.75">
      <c r="C247" s="283"/>
      <c r="D247" s="283"/>
      <c r="E247" s="266"/>
      <c r="F247" s="266"/>
      <c r="G247" s="266"/>
      <c r="H247" s="266"/>
      <c r="I247" s="266"/>
      <c r="J247" s="266"/>
    </row>
    <row r="248" spans="3:10" s="260" customFormat="1" ht="12.75">
      <c r="C248" s="283"/>
      <c r="D248" s="283"/>
      <c r="E248" s="266"/>
      <c r="F248" s="266"/>
      <c r="G248" s="266"/>
      <c r="H248" s="266"/>
      <c r="I248" s="266"/>
      <c r="J248" s="266"/>
    </row>
    <row r="249" spans="3:10" s="260" customFormat="1" ht="12.75">
      <c r="C249" s="283"/>
      <c r="D249" s="283"/>
      <c r="E249" s="266"/>
      <c r="F249" s="266"/>
      <c r="G249" s="266"/>
      <c r="H249" s="266"/>
      <c r="I249" s="266"/>
      <c r="J249" s="266"/>
    </row>
    <row r="250" spans="3:10" s="260" customFormat="1" ht="12.75">
      <c r="C250" s="283"/>
      <c r="D250" s="283"/>
      <c r="E250" s="266"/>
      <c r="F250" s="266"/>
      <c r="G250" s="266"/>
      <c r="H250" s="266"/>
      <c r="I250" s="266"/>
      <c r="J250" s="266"/>
    </row>
    <row r="251" spans="3:10" s="260" customFormat="1" ht="12.75">
      <c r="C251" s="283"/>
      <c r="D251" s="283"/>
      <c r="E251" s="266"/>
      <c r="F251" s="266"/>
      <c r="G251" s="266"/>
      <c r="H251" s="266"/>
      <c r="I251" s="266"/>
      <c r="J251" s="266"/>
    </row>
    <row r="252" spans="3:10" s="260" customFormat="1" ht="12.75">
      <c r="C252" s="283"/>
      <c r="D252" s="283"/>
      <c r="E252" s="266"/>
      <c r="F252" s="266"/>
      <c r="G252" s="266"/>
      <c r="H252" s="266"/>
      <c r="I252" s="266"/>
      <c r="J252" s="266"/>
    </row>
    <row r="253" spans="3:10" s="260" customFormat="1" ht="12.75">
      <c r="C253" s="283"/>
      <c r="D253" s="283"/>
      <c r="E253" s="266"/>
      <c r="F253" s="266"/>
      <c r="G253" s="266"/>
      <c r="H253" s="266"/>
      <c r="I253" s="266"/>
      <c r="J253" s="266"/>
    </row>
    <row r="254" spans="3:10" s="260" customFormat="1" ht="12.75">
      <c r="C254" s="283"/>
      <c r="D254" s="283"/>
      <c r="E254" s="266"/>
      <c r="F254" s="266"/>
      <c r="G254" s="266"/>
      <c r="H254" s="266"/>
      <c r="I254" s="266"/>
      <c r="J254" s="266"/>
    </row>
    <row r="255" spans="3:10" s="260" customFormat="1" ht="12.75">
      <c r="C255" s="283"/>
      <c r="D255" s="283"/>
      <c r="E255" s="266"/>
      <c r="F255" s="266"/>
      <c r="G255" s="266"/>
      <c r="H255" s="266"/>
      <c r="I255" s="266"/>
      <c r="J255" s="266"/>
    </row>
    <row r="256" spans="3:10" s="260" customFormat="1" ht="12.75">
      <c r="C256" s="283"/>
      <c r="D256" s="283"/>
      <c r="E256" s="266"/>
      <c r="F256" s="266"/>
      <c r="G256" s="266"/>
      <c r="H256" s="266"/>
      <c r="I256" s="266"/>
      <c r="J256" s="266"/>
    </row>
    <row r="257" spans="3:10" s="260" customFormat="1" ht="12.75">
      <c r="C257" s="283"/>
      <c r="D257" s="283"/>
      <c r="E257" s="266"/>
      <c r="F257" s="266"/>
      <c r="G257" s="266"/>
      <c r="H257" s="266"/>
      <c r="I257" s="266"/>
      <c r="J257" s="266"/>
    </row>
    <row r="258" spans="3:10" s="260" customFormat="1" ht="12.75">
      <c r="C258" s="283"/>
      <c r="D258" s="283"/>
      <c r="E258" s="266"/>
      <c r="F258" s="266"/>
      <c r="G258" s="266"/>
      <c r="H258" s="266"/>
      <c r="I258" s="266"/>
      <c r="J258" s="266"/>
    </row>
    <row r="259" spans="3:10" s="260" customFormat="1" ht="12.75">
      <c r="C259" s="283"/>
      <c r="D259" s="283"/>
      <c r="E259" s="266"/>
      <c r="F259" s="266"/>
      <c r="G259" s="266"/>
      <c r="H259" s="266"/>
      <c r="I259" s="266"/>
      <c r="J259" s="266"/>
    </row>
    <row r="260" spans="3:10" s="260" customFormat="1" ht="12.75">
      <c r="C260" s="283"/>
      <c r="D260" s="283"/>
      <c r="E260" s="266"/>
      <c r="F260" s="266"/>
      <c r="G260" s="266"/>
      <c r="H260" s="266"/>
      <c r="I260" s="266"/>
      <c r="J260" s="266"/>
    </row>
    <row r="261" spans="3:10" s="260" customFormat="1" ht="12.75">
      <c r="C261" s="283"/>
      <c r="D261" s="283"/>
      <c r="E261" s="266"/>
      <c r="F261" s="266"/>
      <c r="G261" s="266"/>
      <c r="H261" s="266"/>
      <c r="I261" s="266"/>
      <c r="J261" s="266"/>
    </row>
    <row r="262" spans="3:10" s="260" customFormat="1" ht="12.75">
      <c r="C262" s="283"/>
      <c r="D262" s="283"/>
      <c r="E262" s="266"/>
      <c r="F262" s="266"/>
      <c r="G262" s="266"/>
      <c r="H262" s="266"/>
      <c r="I262" s="266"/>
      <c r="J262" s="266"/>
    </row>
    <row r="263" spans="3:10" s="260" customFormat="1" ht="12.75">
      <c r="C263" s="283"/>
      <c r="D263" s="283"/>
      <c r="E263" s="266"/>
      <c r="F263" s="266"/>
      <c r="G263" s="266"/>
      <c r="H263" s="266"/>
      <c r="I263" s="266"/>
      <c r="J263" s="266"/>
    </row>
    <row r="264" spans="3:10" s="260" customFormat="1" ht="12.75">
      <c r="C264" s="283"/>
      <c r="D264" s="283"/>
      <c r="E264" s="266"/>
      <c r="F264" s="266"/>
      <c r="G264" s="266"/>
      <c r="H264" s="266"/>
      <c r="I264" s="266"/>
      <c r="J264" s="266"/>
    </row>
    <row r="265" spans="3:10" s="260" customFormat="1" ht="12.75">
      <c r="C265" s="283"/>
      <c r="D265" s="283"/>
      <c r="E265" s="266"/>
      <c r="F265" s="266"/>
      <c r="G265" s="266"/>
      <c r="H265" s="266"/>
      <c r="I265" s="266"/>
      <c r="J265" s="266"/>
    </row>
    <row r="266" spans="3:10" s="260" customFormat="1" ht="12.75">
      <c r="C266" s="283"/>
      <c r="D266" s="283"/>
      <c r="E266" s="266"/>
      <c r="F266" s="266"/>
      <c r="G266" s="266"/>
      <c r="H266" s="266"/>
      <c r="I266" s="266"/>
      <c r="J266" s="266"/>
    </row>
    <row r="267" spans="3:10" s="260" customFormat="1" ht="12.75">
      <c r="C267" s="283"/>
      <c r="D267" s="283"/>
      <c r="E267" s="266"/>
      <c r="F267" s="266"/>
      <c r="G267" s="266"/>
      <c r="H267" s="266"/>
      <c r="I267" s="266"/>
      <c r="J267" s="266"/>
    </row>
    <row r="268" spans="3:10" s="260" customFormat="1" ht="12.75">
      <c r="C268" s="283"/>
      <c r="D268" s="283"/>
      <c r="E268" s="266"/>
      <c r="F268" s="266"/>
      <c r="G268" s="266"/>
      <c r="H268" s="266"/>
      <c r="I268" s="266"/>
      <c r="J268" s="266"/>
    </row>
    <row r="269" spans="3:10" s="260" customFormat="1" ht="12.75">
      <c r="C269" s="283"/>
      <c r="D269" s="283"/>
      <c r="E269" s="266"/>
      <c r="F269" s="266"/>
      <c r="G269" s="266"/>
      <c r="H269" s="266"/>
      <c r="I269" s="266"/>
      <c r="J269" s="266"/>
    </row>
    <row r="270" spans="3:10" s="260" customFormat="1" ht="12.75">
      <c r="C270" s="283"/>
      <c r="D270" s="283"/>
      <c r="E270" s="266"/>
      <c r="F270" s="266"/>
      <c r="G270" s="266"/>
      <c r="H270" s="266"/>
      <c r="I270" s="266"/>
      <c r="J270" s="266"/>
    </row>
    <row r="271" spans="3:10" s="260" customFormat="1" ht="12.75">
      <c r="C271" s="283"/>
      <c r="D271" s="283"/>
      <c r="E271" s="266"/>
      <c r="F271" s="266"/>
      <c r="G271" s="266"/>
      <c r="H271" s="266"/>
      <c r="I271" s="266"/>
      <c r="J271" s="266"/>
    </row>
    <row r="272" spans="3:10" s="260" customFormat="1" ht="12.75">
      <c r="C272" s="283"/>
      <c r="D272" s="283"/>
      <c r="E272" s="266"/>
      <c r="F272" s="266"/>
      <c r="G272" s="266"/>
      <c r="H272" s="266"/>
      <c r="I272" s="266"/>
      <c r="J272" s="266"/>
    </row>
    <row r="273" spans="3:10" s="260" customFormat="1" ht="12.75">
      <c r="C273" s="283"/>
      <c r="D273" s="283"/>
      <c r="E273" s="266"/>
      <c r="F273" s="266"/>
      <c r="G273" s="266"/>
      <c r="H273" s="266"/>
      <c r="I273" s="266"/>
      <c r="J273" s="266"/>
    </row>
    <row r="274" spans="3:10" s="260" customFormat="1" ht="12.75">
      <c r="C274" s="283"/>
      <c r="D274" s="283"/>
      <c r="E274" s="266"/>
      <c r="F274" s="266"/>
      <c r="G274" s="266"/>
      <c r="H274" s="266"/>
      <c r="I274" s="266"/>
      <c r="J274" s="266"/>
    </row>
    <row r="275" spans="3:10" s="260" customFormat="1" ht="12.75">
      <c r="C275" s="283"/>
      <c r="D275" s="283"/>
      <c r="E275" s="266"/>
      <c r="F275" s="266"/>
      <c r="G275" s="266"/>
      <c r="H275" s="266"/>
      <c r="I275" s="266"/>
      <c r="J275" s="266"/>
    </row>
    <row r="276" spans="3:10" s="260" customFormat="1" ht="12.75">
      <c r="C276" s="283"/>
      <c r="D276" s="283"/>
      <c r="E276" s="266"/>
      <c r="F276" s="266"/>
      <c r="G276" s="266"/>
      <c r="H276" s="266"/>
      <c r="I276" s="266"/>
      <c r="J276" s="266"/>
    </row>
    <row r="277" spans="3:10" s="260" customFormat="1" ht="12.75">
      <c r="C277" s="283"/>
      <c r="D277" s="283"/>
      <c r="E277" s="266"/>
      <c r="F277" s="266"/>
      <c r="G277" s="266"/>
      <c r="H277" s="266"/>
      <c r="I277" s="266"/>
      <c r="J277" s="266"/>
    </row>
    <row r="278" spans="3:10" s="260" customFormat="1" ht="12.75">
      <c r="C278" s="283"/>
      <c r="D278" s="283"/>
      <c r="E278" s="266"/>
      <c r="F278" s="266"/>
      <c r="G278" s="266"/>
      <c r="H278" s="266"/>
      <c r="I278" s="266"/>
      <c r="J278" s="266"/>
    </row>
    <row r="279" spans="3:10" s="260" customFormat="1" ht="12.75">
      <c r="C279" s="283"/>
      <c r="D279" s="283"/>
      <c r="E279" s="266"/>
      <c r="F279" s="266"/>
      <c r="G279" s="266"/>
      <c r="H279" s="266"/>
      <c r="I279" s="266"/>
      <c r="J279" s="266"/>
    </row>
    <row r="280" spans="3:10" s="260" customFormat="1" ht="12.75">
      <c r="C280" s="283"/>
      <c r="D280" s="283"/>
      <c r="E280" s="266"/>
      <c r="F280" s="266"/>
      <c r="G280" s="266"/>
      <c r="H280" s="266"/>
      <c r="I280" s="266"/>
      <c r="J280" s="266"/>
    </row>
    <row r="281" spans="3:10" s="260" customFormat="1" ht="12.75">
      <c r="C281" s="283"/>
      <c r="D281" s="283"/>
      <c r="E281" s="266"/>
      <c r="F281" s="266"/>
      <c r="G281" s="266"/>
      <c r="H281" s="266"/>
      <c r="I281" s="266"/>
      <c r="J281" s="266"/>
    </row>
    <row r="282" spans="3:10" s="260" customFormat="1" ht="12.75">
      <c r="C282" s="283"/>
      <c r="D282" s="283"/>
      <c r="E282" s="266"/>
      <c r="F282" s="266"/>
      <c r="G282" s="266"/>
      <c r="H282" s="266"/>
      <c r="I282" s="266"/>
      <c r="J282" s="266"/>
    </row>
    <row r="283" spans="3:10" s="260" customFormat="1" ht="12.75">
      <c r="C283" s="283"/>
      <c r="D283" s="283"/>
      <c r="E283" s="266"/>
      <c r="F283" s="266"/>
      <c r="G283" s="266"/>
      <c r="H283" s="266"/>
      <c r="I283" s="266"/>
      <c r="J283" s="266"/>
    </row>
    <row r="284" spans="3:10" s="260" customFormat="1" ht="12.75">
      <c r="C284" s="283"/>
      <c r="D284" s="283"/>
      <c r="E284" s="266"/>
      <c r="F284" s="266"/>
      <c r="G284" s="266"/>
      <c r="H284" s="266"/>
      <c r="I284" s="266"/>
      <c r="J284" s="266"/>
    </row>
    <row r="285" spans="3:10" s="260" customFormat="1" ht="12.75">
      <c r="C285" s="283"/>
      <c r="D285" s="283"/>
      <c r="E285" s="266"/>
      <c r="F285" s="266"/>
      <c r="G285" s="266"/>
      <c r="H285" s="266"/>
      <c r="I285" s="266"/>
      <c r="J285" s="266"/>
    </row>
    <row r="286" spans="3:10" s="260" customFormat="1" ht="12.75">
      <c r="C286" s="283"/>
      <c r="D286" s="283"/>
      <c r="E286" s="266"/>
      <c r="F286" s="266"/>
      <c r="G286" s="266"/>
      <c r="H286" s="266"/>
      <c r="I286" s="266"/>
      <c r="J286" s="266"/>
    </row>
    <row r="287" spans="3:10" s="260" customFormat="1" ht="12.75">
      <c r="C287" s="283"/>
      <c r="D287" s="283"/>
      <c r="E287" s="266"/>
      <c r="F287" s="266"/>
      <c r="G287" s="266"/>
      <c r="H287" s="266"/>
      <c r="I287" s="266"/>
      <c r="J287" s="266"/>
    </row>
    <row r="288" spans="3:10" s="260" customFormat="1" ht="12.75">
      <c r="C288" s="283"/>
      <c r="D288" s="283"/>
      <c r="E288" s="266"/>
      <c r="F288" s="266"/>
      <c r="G288" s="266"/>
      <c r="H288" s="266"/>
      <c r="I288" s="266"/>
      <c r="J288" s="266"/>
    </row>
    <row r="289" spans="3:10" s="260" customFormat="1" ht="12.75">
      <c r="C289" s="283"/>
      <c r="D289" s="283"/>
      <c r="E289" s="266"/>
      <c r="F289" s="266"/>
      <c r="G289" s="266"/>
      <c r="H289" s="266"/>
      <c r="I289" s="266"/>
      <c r="J289" s="266"/>
    </row>
    <row r="290" spans="3:10" s="260" customFormat="1" ht="12.75">
      <c r="C290" s="283"/>
      <c r="D290" s="283"/>
      <c r="E290" s="266"/>
      <c r="F290" s="266"/>
      <c r="G290" s="266"/>
      <c r="H290" s="266"/>
      <c r="I290" s="266"/>
      <c r="J290" s="266"/>
    </row>
    <row r="291" spans="3:10" s="260" customFormat="1" ht="12.75">
      <c r="C291" s="283"/>
      <c r="D291" s="283"/>
      <c r="E291" s="266"/>
      <c r="F291" s="266"/>
      <c r="G291" s="266"/>
      <c r="H291" s="266"/>
      <c r="I291" s="266"/>
      <c r="J291" s="266"/>
    </row>
    <row r="292" spans="3:10" s="260" customFormat="1" ht="12.75">
      <c r="C292" s="283"/>
      <c r="D292" s="283"/>
      <c r="E292" s="266"/>
      <c r="F292" s="266"/>
      <c r="G292" s="266"/>
      <c r="H292" s="266"/>
      <c r="I292" s="266"/>
      <c r="J292" s="266"/>
    </row>
    <row r="293" spans="3:10" s="260" customFormat="1" ht="12.75">
      <c r="C293" s="283"/>
      <c r="D293" s="283"/>
      <c r="E293" s="266"/>
      <c r="F293" s="266"/>
      <c r="G293" s="266"/>
      <c r="H293" s="266"/>
      <c r="I293" s="266"/>
      <c r="J293" s="266"/>
    </row>
    <row r="294" spans="3:10" s="260" customFormat="1" ht="12.75">
      <c r="C294" s="283"/>
      <c r="D294" s="283"/>
      <c r="E294" s="266"/>
      <c r="F294" s="266"/>
      <c r="G294" s="266"/>
      <c r="H294" s="266"/>
      <c r="I294" s="266"/>
      <c r="J294" s="266"/>
    </row>
    <row r="295" spans="3:10" s="260" customFormat="1" ht="12.75">
      <c r="C295" s="283"/>
      <c r="D295" s="283"/>
      <c r="E295" s="266"/>
      <c r="F295" s="266"/>
      <c r="G295" s="266"/>
      <c r="H295" s="266"/>
      <c r="I295" s="266"/>
      <c r="J295" s="266"/>
    </row>
    <row r="296" spans="3:10" s="260" customFormat="1" ht="12.75">
      <c r="C296" s="283"/>
      <c r="D296" s="283"/>
      <c r="E296" s="266"/>
      <c r="F296" s="266"/>
      <c r="G296" s="266"/>
      <c r="H296" s="266"/>
      <c r="I296" s="266"/>
      <c r="J296" s="266"/>
    </row>
    <row r="297" spans="3:10" s="260" customFormat="1" ht="12.75">
      <c r="C297" s="283"/>
      <c r="D297" s="283"/>
      <c r="E297" s="266"/>
      <c r="F297" s="266"/>
      <c r="G297" s="266"/>
      <c r="H297" s="266"/>
      <c r="I297" s="266"/>
      <c r="J297" s="266"/>
    </row>
    <row r="298" spans="3:10" s="260" customFormat="1" ht="12.75">
      <c r="C298" s="283"/>
      <c r="D298" s="283"/>
      <c r="E298" s="266"/>
      <c r="F298" s="266"/>
      <c r="G298" s="266"/>
      <c r="H298" s="266"/>
      <c r="I298" s="266"/>
      <c r="J298" s="266"/>
    </row>
    <row r="299" spans="3:10" s="260" customFormat="1" ht="12.75">
      <c r="C299" s="283"/>
      <c r="D299" s="283"/>
      <c r="E299" s="266"/>
      <c r="F299" s="266"/>
      <c r="G299" s="266"/>
      <c r="H299" s="266"/>
      <c r="I299" s="266"/>
      <c r="J299" s="266"/>
    </row>
    <row r="300" spans="3:10" s="260" customFormat="1" ht="12.75">
      <c r="C300" s="283"/>
      <c r="D300" s="283"/>
      <c r="E300" s="266"/>
      <c r="F300" s="266"/>
      <c r="G300" s="266"/>
      <c r="H300" s="266"/>
      <c r="I300" s="266"/>
      <c r="J300" s="266"/>
    </row>
    <row r="301" spans="3:10" s="260" customFormat="1" ht="12.75">
      <c r="C301" s="283"/>
      <c r="D301" s="283"/>
      <c r="E301" s="266"/>
      <c r="F301" s="266"/>
      <c r="G301" s="266"/>
      <c r="H301" s="266"/>
      <c r="I301" s="266"/>
      <c r="J301" s="266"/>
    </row>
    <row r="302" spans="3:10" s="260" customFormat="1" ht="12.75">
      <c r="C302" s="283"/>
      <c r="D302" s="283"/>
      <c r="E302" s="266"/>
      <c r="F302" s="266"/>
      <c r="G302" s="266"/>
      <c r="H302" s="266"/>
      <c r="I302" s="266"/>
      <c r="J302" s="266"/>
    </row>
    <row r="303" spans="3:10" s="260" customFormat="1" ht="12.75">
      <c r="C303" s="283"/>
      <c r="D303" s="283"/>
      <c r="E303" s="266"/>
      <c r="F303" s="266"/>
      <c r="G303" s="266"/>
      <c r="H303" s="266"/>
      <c r="I303" s="266"/>
      <c r="J303" s="266"/>
    </row>
    <row r="304" spans="3:10" s="260" customFormat="1" ht="12.75">
      <c r="C304" s="283"/>
      <c r="D304" s="283"/>
      <c r="E304" s="266"/>
      <c r="F304" s="266"/>
      <c r="G304" s="266"/>
      <c r="H304" s="266"/>
      <c r="I304" s="266"/>
      <c r="J304" s="266"/>
    </row>
    <row r="305" spans="3:10" s="260" customFormat="1" ht="12.75">
      <c r="C305" s="283"/>
      <c r="D305" s="283"/>
      <c r="E305" s="266"/>
      <c r="F305" s="266"/>
      <c r="G305" s="266"/>
      <c r="H305" s="266"/>
      <c r="I305" s="266"/>
      <c r="J305" s="266"/>
    </row>
    <row r="306" spans="3:10" s="260" customFormat="1" ht="12.75">
      <c r="C306" s="283"/>
      <c r="D306" s="283"/>
      <c r="E306" s="266"/>
      <c r="F306" s="266"/>
      <c r="G306" s="266"/>
      <c r="H306" s="266"/>
      <c r="I306" s="266"/>
      <c r="J306" s="266"/>
    </row>
    <row r="307" spans="3:10" s="260" customFormat="1" ht="12.75">
      <c r="C307" s="283"/>
      <c r="D307" s="283"/>
      <c r="E307" s="266"/>
      <c r="F307" s="266"/>
      <c r="G307" s="266"/>
      <c r="H307" s="266"/>
      <c r="I307" s="266"/>
      <c r="J307" s="266"/>
    </row>
    <row r="308" spans="3:10" s="260" customFormat="1" ht="12.75">
      <c r="C308" s="283"/>
      <c r="D308" s="283"/>
      <c r="E308" s="266"/>
      <c r="F308" s="266"/>
      <c r="G308" s="266"/>
      <c r="H308" s="266"/>
      <c r="I308" s="266"/>
      <c r="J308" s="266"/>
    </row>
    <row r="309" spans="3:10" s="260" customFormat="1" ht="12.75">
      <c r="C309" s="283"/>
      <c r="D309" s="283"/>
      <c r="E309" s="266"/>
      <c r="F309" s="266"/>
      <c r="G309" s="266"/>
      <c r="H309" s="266"/>
      <c r="I309" s="266"/>
      <c r="J309" s="266"/>
    </row>
    <row r="310" spans="3:10" s="260" customFormat="1" ht="12.75">
      <c r="C310" s="283"/>
      <c r="D310" s="283"/>
      <c r="E310" s="266"/>
      <c r="F310" s="266"/>
      <c r="G310" s="266"/>
      <c r="H310" s="266"/>
      <c r="I310" s="266"/>
      <c r="J310" s="266"/>
    </row>
    <row r="311" spans="3:10" s="260" customFormat="1" ht="12.75">
      <c r="C311" s="283"/>
      <c r="D311" s="283"/>
      <c r="E311" s="266"/>
      <c r="F311" s="266"/>
      <c r="G311" s="266"/>
      <c r="H311" s="266"/>
      <c r="I311" s="266"/>
      <c r="J311" s="266"/>
    </row>
    <row r="312" spans="3:10" s="260" customFormat="1" ht="12.75">
      <c r="C312" s="283"/>
      <c r="D312" s="283"/>
      <c r="E312" s="266"/>
      <c r="F312" s="266"/>
      <c r="G312" s="266"/>
      <c r="H312" s="266"/>
      <c r="I312" s="266"/>
      <c r="J312" s="266"/>
    </row>
    <row r="313" spans="3:10" s="260" customFormat="1" ht="12.75">
      <c r="C313" s="283"/>
      <c r="D313" s="283"/>
      <c r="E313" s="266"/>
      <c r="F313" s="266"/>
      <c r="G313" s="266"/>
      <c r="H313" s="266"/>
      <c r="I313" s="266"/>
      <c r="J313" s="266"/>
    </row>
    <row r="314" spans="3:10" s="260" customFormat="1" ht="12.75">
      <c r="C314" s="283"/>
      <c r="D314" s="283"/>
      <c r="E314" s="266"/>
      <c r="F314" s="266"/>
      <c r="G314" s="266"/>
      <c r="H314" s="266"/>
      <c r="I314" s="266"/>
      <c r="J314" s="266"/>
    </row>
    <row r="315" spans="3:10" s="260" customFormat="1" ht="12.75">
      <c r="C315" s="283"/>
      <c r="D315" s="283"/>
      <c r="E315" s="266"/>
      <c r="F315" s="266"/>
      <c r="G315" s="266"/>
      <c r="H315" s="266"/>
      <c r="I315" s="266"/>
      <c r="J315" s="266"/>
    </row>
    <row r="316" spans="3:10" s="260" customFormat="1" ht="12.75">
      <c r="C316" s="283"/>
      <c r="D316" s="283"/>
      <c r="E316" s="266"/>
      <c r="F316" s="266"/>
      <c r="G316" s="266"/>
      <c r="H316" s="266"/>
      <c r="I316" s="266"/>
      <c r="J316" s="266"/>
    </row>
    <row r="317" spans="3:10" s="260" customFormat="1" ht="12.75">
      <c r="C317" s="283"/>
      <c r="D317" s="283"/>
      <c r="E317" s="266"/>
      <c r="F317" s="266"/>
      <c r="G317" s="266"/>
      <c r="H317" s="266"/>
      <c r="I317" s="266"/>
      <c r="J317" s="266"/>
    </row>
    <row r="318" spans="3:10" s="260" customFormat="1" ht="12.75">
      <c r="C318" s="283"/>
      <c r="D318" s="283"/>
      <c r="E318" s="266"/>
      <c r="F318" s="266"/>
      <c r="G318" s="266"/>
      <c r="H318" s="266"/>
      <c r="I318" s="266"/>
      <c r="J318" s="266"/>
    </row>
    <row r="319" spans="3:10" s="260" customFormat="1" ht="12.75">
      <c r="C319" s="283"/>
      <c r="D319" s="283"/>
      <c r="E319" s="266"/>
      <c r="F319" s="266"/>
      <c r="G319" s="266"/>
      <c r="H319" s="266"/>
      <c r="I319" s="266"/>
      <c r="J319" s="266"/>
    </row>
    <row r="320" spans="3:10" s="260" customFormat="1" ht="12.75">
      <c r="C320" s="283"/>
      <c r="D320" s="283"/>
      <c r="E320" s="266"/>
      <c r="F320" s="266"/>
      <c r="G320" s="266"/>
      <c r="H320" s="266"/>
      <c r="I320" s="266"/>
      <c r="J320" s="266"/>
    </row>
    <row r="321" spans="3:10" s="260" customFormat="1" ht="12.75">
      <c r="C321" s="283"/>
      <c r="D321" s="283"/>
      <c r="E321" s="266"/>
      <c r="F321" s="266"/>
      <c r="G321" s="266"/>
      <c r="H321" s="266"/>
      <c r="I321" s="266"/>
      <c r="J321" s="266"/>
    </row>
    <row r="322" spans="3:10" s="260" customFormat="1" ht="12.75">
      <c r="C322" s="283"/>
      <c r="D322" s="283"/>
      <c r="E322" s="266"/>
      <c r="F322" s="266"/>
      <c r="G322" s="266"/>
      <c r="H322" s="266"/>
      <c r="I322" s="266"/>
      <c r="J322" s="266"/>
    </row>
    <row r="323" spans="3:10" s="260" customFormat="1" ht="12.75">
      <c r="C323" s="283"/>
      <c r="D323" s="283"/>
      <c r="E323" s="266"/>
      <c r="F323" s="266"/>
      <c r="G323" s="266"/>
      <c r="H323" s="266"/>
      <c r="I323" s="266"/>
      <c r="J323" s="266"/>
    </row>
    <row r="324" spans="3:10" s="260" customFormat="1" ht="12.75">
      <c r="C324" s="283"/>
      <c r="D324" s="283"/>
      <c r="E324" s="266"/>
      <c r="F324" s="266"/>
      <c r="G324" s="266"/>
      <c r="H324" s="266"/>
      <c r="I324" s="266"/>
      <c r="J324" s="266"/>
    </row>
    <row r="325" spans="3:10" s="260" customFormat="1" ht="12.75">
      <c r="C325" s="283"/>
      <c r="D325" s="283"/>
      <c r="E325" s="266"/>
      <c r="F325" s="266"/>
      <c r="G325" s="266"/>
      <c r="H325" s="266"/>
      <c r="I325" s="266"/>
      <c r="J325" s="266"/>
    </row>
    <row r="326" spans="3:10" s="260" customFormat="1" ht="12.75">
      <c r="C326" s="283"/>
      <c r="D326" s="283"/>
      <c r="E326" s="266"/>
      <c r="F326" s="266"/>
      <c r="G326" s="266"/>
      <c r="H326" s="266"/>
      <c r="I326" s="266"/>
      <c r="J326" s="266"/>
    </row>
    <row r="327" spans="3:10" s="260" customFormat="1" ht="12.75">
      <c r="C327" s="283"/>
      <c r="D327" s="283"/>
      <c r="E327" s="266"/>
      <c r="F327" s="266"/>
      <c r="G327" s="266"/>
      <c r="H327" s="266"/>
      <c r="I327" s="266"/>
      <c r="J327" s="266"/>
    </row>
    <row r="328" spans="3:10" s="260" customFormat="1" ht="12.75">
      <c r="C328" s="283"/>
      <c r="D328" s="283"/>
      <c r="E328" s="266"/>
      <c r="F328" s="266"/>
      <c r="G328" s="266"/>
      <c r="H328" s="266"/>
      <c r="I328" s="266"/>
      <c r="J328" s="266"/>
    </row>
    <row r="329" spans="3:10" s="260" customFormat="1" ht="12.75">
      <c r="C329" s="283"/>
      <c r="D329" s="283"/>
      <c r="E329" s="266"/>
      <c r="F329" s="266"/>
      <c r="G329" s="266"/>
      <c r="H329" s="266"/>
      <c r="I329" s="266"/>
      <c r="J329" s="266"/>
    </row>
    <row r="330" spans="3:10" s="260" customFormat="1" ht="12.75">
      <c r="C330" s="283"/>
      <c r="D330" s="283"/>
      <c r="E330" s="266"/>
      <c r="F330" s="266"/>
      <c r="G330" s="266"/>
      <c r="H330" s="266"/>
      <c r="I330" s="266"/>
      <c r="J330" s="266"/>
    </row>
    <row r="331" spans="3:10" s="260" customFormat="1" ht="12.75">
      <c r="C331" s="283"/>
      <c r="D331" s="283"/>
      <c r="E331" s="266"/>
      <c r="F331" s="266"/>
      <c r="G331" s="266"/>
      <c r="H331" s="266"/>
      <c r="I331" s="266"/>
      <c r="J331" s="266"/>
    </row>
    <row r="332" spans="3:10" s="260" customFormat="1" ht="12.75">
      <c r="C332" s="283"/>
      <c r="D332" s="283"/>
      <c r="E332" s="266"/>
      <c r="F332" s="266"/>
      <c r="G332" s="266"/>
      <c r="H332" s="266"/>
      <c r="I332" s="266"/>
      <c r="J332" s="266"/>
    </row>
    <row r="333" spans="3:10" s="260" customFormat="1" ht="12.75">
      <c r="C333" s="283"/>
      <c r="D333" s="283"/>
      <c r="E333" s="266"/>
      <c r="F333" s="266"/>
      <c r="G333" s="266"/>
      <c r="H333" s="266"/>
      <c r="I333" s="266"/>
      <c r="J333" s="266"/>
    </row>
    <row r="334" spans="3:10" s="260" customFormat="1" ht="12.75">
      <c r="C334" s="283"/>
      <c r="D334" s="283"/>
      <c r="E334" s="266"/>
      <c r="F334" s="266"/>
      <c r="G334" s="266"/>
      <c r="H334" s="266"/>
      <c r="I334" s="266"/>
      <c r="J334" s="266"/>
    </row>
    <row r="335" spans="3:10" s="260" customFormat="1" ht="12.75">
      <c r="C335" s="283"/>
      <c r="D335" s="283"/>
      <c r="E335" s="266"/>
      <c r="F335" s="266"/>
      <c r="G335" s="266"/>
      <c r="H335" s="266"/>
      <c r="I335" s="266"/>
      <c r="J335" s="266"/>
    </row>
    <row r="336" spans="3:10" s="260" customFormat="1" ht="12.75">
      <c r="C336" s="283"/>
      <c r="D336" s="283"/>
      <c r="E336" s="266"/>
      <c r="F336" s="266"/>
      <c r="G336" s="266"/>
      <c r="H336" s="266"/>
      <c r="I336" s="266"/>
      <c r="J336" s="266"/>
    </row>
    <row r="337" spans="3:10" s="260" customFormat="1" ht="12.75">
      <c r="C337" s="283"/>
      <c r="D337" s="283"/>
      <c r="E337" s="266"/>
      <c r="F337" s="266"/>
      <c r="G337" s="266"/>
      <c r="H337" s="266"/>
      <c r="I337" s="266"/>
      <c r="J337" s="266"/>
    </row>
    <row r="338" spans="3:10" s="260" customFormat="1" ht="12.75">
      <c r="C338" s="283"/>
      <c r="D338" s="283"/>
      <c r="E338" s="266"/>
      <c r="F338" s="266"/>
      <c r="G338" s="266"/>
      <c r="H338" s="266"/>
      <c r="I338" s="266"/>
      <c r="J338" s="266"/>
    </row>
    <row r="339" spans="3:10" s="260" customFormat="1" ht="12.75">
      <c r="C339" s="283"/>
      <c r="D339" s="283"/>
      <c r="E339" s="266"/>
      <c r="F339" s="266"/>
      <c r="G339" s="266"/>
      <c r="H339" s="266"/>
      <c r="I339" s="266"/>
      <c r="J339" s="266"/>
    </row>
    <row r="340" spans="3:10" s="260" customFormat="1" ht="12.75">
      <c r="C340" s="283"/>
      <c r="D340" s="283"/>
      <c r="E340" s="266"/>
      <c r="F340" s="266"/>
      <c r="G340" s="266"/>
      <c r="H340" s="266"/>
      <c r="I340" s="266"/>
      <c r="J340" s="266"/>
    </row>
    <row r="341" spans="3:10" s="260" customFormat="1" ht="12.75">
      <c r="C341" s="283"/>
      <c r="D341" s="283"/>
      <c r="E341" s="266"/>
      <c r="F341" s="266"/>
      <c r="G341" s="266"/>
      <c r="H341" s="266"/>
      <c r="I341" s="266"/>
      <c r="J341" s="266"/>
    </row>
    <row r="342" spans="3:10" s="260" customFormat="1" ht="12.75">
      <c r="C342" s="283"/>
      <c r="D342" s="283"/>
      <c r="E342" s="266"/>
      <c r="F342" s="266"/>
      <c r="G342" s="266"/>
      <c r="H342" s="266"/>
      <c r="I342" s="266"/>
      <c r="J342" s="266"/>
    </row>
    <row r="343" spans="3:10" s="260" customFormat="1" ht="12.75">
      <c r="C343" s="283"/>
      <c r="D343" s="283"/>
      <c r="E343" s="266"/>
      <c r="F343" s="266"/>
      <c r="G343" s="266"/>
      <c r="H343" s="266"/>
      <c r="I343" s="266"/>
      <c r="J343" s="266"/>
    </row>
    <row r="344" spans="3:10" s="260" customFormat="1" ht="12.75">
      <c r="C344" s="283"/>
      <c r="D344" s="283"/>
      <c r="E344" s="266"/>
      <c r="F344" s="266"/>
      <c r="G344" s="266"/>
      <c r="H344" s="266"/>
      <c r="I344" s="266"/>
      <c r="J344" s="266"/>
    </row>
    <row r="345" spans="3:10" s="260" customFormat="1" ht="12.75">
      <c r="C345" s="283"/>
      <c r="D345" s="283"/>
      <c r="E345" s="266"/>
      <c r="F345" s="266"/>
      <c r="G345" s="266"/>
      <c r="H345" s="266"/>
      <c r="I345" s="266"/>
      <c r="J345" s="266"/>
    </row>
    <row r="346" spans="3:10" s="260" customFormat="1" ht="12.75">
      <c r="C346" s="283"/>
      <c r="D346" s="283"/>
      <c r="E346" s="266"/>
      <c r="F346" s="266"/>
      <c r="G346" s="266"/>
      <c r="H346" s="266"/>
      <c r="I346" s="266"/>
      <c r="J346" s="266"/>
    </row>
    <row r="347" spans="3:10" s="260" customFormat="1" ht="12.75">
      <c r="C347" s="283"/>
      <c r="D347" s="283"/>
      <c r="E347" s="266"/>
      <c r="F347" s="266"/>
      <c r="G347" s="266"/>
      <c r="H347" s="266"/>
      <c r="I347" s="266"/>
      <c r="J347" s="266"/>
    </row>
    <row r="348" spans="3:10" s="260" customFormat="1" ht="12.75">
      <c r="C348" s="283"/>
      <c r="D348" s="283"/>
      <c r="E348" s="266"/>
      <c r="F348" s="266"/>
      <c r="G348" s="266"/>
      <c r="H348" s="266"/>
      <c r="I348" s="266"/>
      <c r="J348" s="266"/>
    </row>
    <row r="349" spans="3:10" s="260" customFormat="1" ht="12.75">
      <c r="C349" s="283"/>
      <c r="D349" s="283"/>
      <c r="E349" s="266"/>
      <c r="F349" s="266"/>
      <c r="G349" s="266"/>
      <c r="H349" s="266"/>
      <c r="I349" s="266"/>
      <c r="J349" s="266"/>
    </row>
    <row r="350" spans="3:10" s="260" customFormat="1" ht="12.75">
      <c r="C350" s="283"/>
      <c r="D350" s="283"/>
      <c r="E350" s="266"/>
      <c r="F350" s="266"/>
      <c r="G350" s="266"/>
      <c r="H350" s="266"/>
      <c r="I350" s="266"/>
      <c r="J350" s="266"/>
    </row>
    <row r="351" spans="3:10" s="260" customFormat="1" ht="12.75">
      <c r="C351" s="283"/>
      <c r="D351" s="283"/>
      <c r="E351" s="266"/>
      <c r="F351" s="266"/>
      <c r="G351" s="266"/>
      <c r="H351" s="266"/>
      <c r="I351" s="266"/>
      <c r="J351" s="266"/>
    </row>
    <row r="352" spans="3:10" s="260" customFormat="1" ht="12.75">
      <c r="C352" s="283"/>
      <c r="D352" s="283"/>
      <c r="E352" s="266"/>
      <c r="F352" s="266"/>
      <c r="G352" s="266"/>
      <c r="H352" s="266"/>
      <c r="I352" s="266"/>
      <c r="J352" s="266"/>
    </row>
    <row r="353" spans="3:10" s="260" customFormat="1" ht="12.75">
      <c r="C353" s="283"/>
      <c r="D353" s="283"/>
      <c r="E353" s="266"/>
      <c r="F353" s="266"/>
      <c r="G353" s="266"/>
      <c r="H353" s="266"/>
      <c r="I353" s="266"/>
      <c r="J353" s="266"/>
    </row>
    <row r="354" spans="3:10" s="260" customFormat="1" ht="12.75">
      <c r="C354" s="283"/>
      <c r="D354" s="283"/>
      <c r="E354" s="266"/>
      <c r="F354" s="266"/>
      <c r="G354" s="266"/>
      <c r="H354" s="266"/>
      <c r="I354" s="266"/>
      <c r="J354" s="266"/>
    </row>
    <row r="355" spans="3:10" s="260" customFormat="1" ht="12.75">
      <c r="C355" s="283"/>
      <c r="D355" s="283"/>
      <c r="E355" s="266"/>
      <c r="F355" s="266"/>
      <c r="G355" s="266"/>
      <c r="H355" s="266"/>
      <c r="I355" s="266"/>
      <c r="J355" s="266"/>
    </row>
    <row r="356" spans="3:10" s="260" customFormat="1" ht="12.75">
      <c r="C356" s="283"/>
      <c r="D356" s="283"/>
      <c r="E356" s="266"/>
      <c r="F356" s="266"/>
      <c r="G356" s="266"/>
      <c r="H356" s="266"/>
      <c r="I356" s="266"/>
      <c r="J356" s="266"/>
    </row>
    <row r="357" spans="3:10" s="260" customFormat="1" ht="12.75">
      <c r="C357" s="283"/>
      <c r="D357" s="283"/>
      <c r="E357" s="266"/>
      <c r="F357" s="266"/>
      <c r="G357" s="266"/>
      <c r="H357" s="266"/>
      <c r="I357" s="266"/>
      <c r="J357" s="266"/>
    </row>
    <row r="358" spans="3:10" s="260" customFormat="1" ht="12.75">
      <c r="C358" s="283"/>
      <c r="D358" s="283"/>
      <c r="E358" s="266"/>
      <c r="F358" s="266"/>
      <c r="G358" s="266"/>
      <c r="H358" s="266"/>
      <c r="I358" s="266"/>
      <c r="J358" s="266"/>
    </row>
    <row r="359" spans="3:10" s="260" customFormat="1" ht="12.75">
      <c r="C359" s="283"/>
      <c r="D359" s="283"/>
      <c r="E359" s="266"/>
      <c r="F359" s="266"/>
      <c r="G359" s="266"/>
      <c r="H359" s="266"/>
      <c r="I359" s="266"/>
      <c r="J359" s="266"/>
    </row>
    <row r="360" spans="3:10" s="260" customFormat="1" ht="12.75">
      <c r="C360" s="283"/>
      <c r="D360" s="283"/>
      <c r="E360" s="266"/>
      <c r="F360" s="266"/>
      <c r="G360" s="266"/>
      <c r="H360" s="266"/>
      <c r="I360" s="266"/>
      <c r="J360" s="266"/>
    </row>
    <row r="361" spans="3:10" s="260" customFormat="1" ht="12.75">
      <c r="C361" s="283"/>
      <c r="D361" s="283"/>
      <c r="E361" s="266"/>
      <c r="F361" s="266"/>
      <c r="G361" s="266"/>
      <c r="H361" s="266"/>
      <c r="I361" s="266"/>
      <c r="J361" s="266"/>
    </row>
    <row r="362" spans="3:10" s="260" customFormat="1" ht="12.75">
      <c r="C362" s="283"/>
      <c r="D362" s="283"/>
      <c r="E362" s="266"/>
      <c r="F362" s="266"/>
      <c r="G362" s="266"/>
      <c r="H362" s="266"/>
      <c r="I362" s="266"/>
      <c r="J362" s="266"/>
    </row>
    <row r="363" spans="3:10" s="260" customFormat="1" ht="12.75">
      <c r="C363" s="283"/>
      <c r="D363" s="283"/>
      <c r="E363" s="266"/>
      <c r="F363" s="266"/>
      <c r="G363" s="266"/>
      <c r="H363" s="266"/>
      <c r="I363" s="266"/>
      <c r="J363" s="266"/>
    </row>
    <row r="364" spans="3:10" s="260" customFormat="1" ht="12.75">
      <c r="C364" s="283"/>
      <c r="D364" s="283"/>
      <c r="E364" s="266"/>
      <c r="F364" s="266"/>
      <c r="G364" s="266"/>
      <c r="H364" s="266"/>
      <c r="I364" s="266"/>
      <c r="J364" s="266"/>
    </row>
    <row r="365" spans="3:10" s="260" customFormat="1" ht="12.75">
      <c r="C365" s="283"/>
      <c r="D365" s="283"/>
      <c r="E365" s="266"/>
      <c r="F365" s="266"/>
      <c r="G365" s="266"/>
      <c r="H365" s="266"/>
      <c r="I365" s="266"/>
      <c r="J365" s="266"/>
    </row>
    <row r="366" spans="3:10" s="260" customFormat="1" ht="12.75">
      <c r="C366" s="283"/>
      <c r="D366" s="283"/>
      <c r="E366" s="266"/>
      <c r="F366" s="266"/>
      <c r="G366" s="266"/>
      <c r="H366" s="266"/>
      <c r="I366" s="266"/>
      <c r="J366" s="266"/>
    </row>
    <row r="367" spans="3:10" s="260" customFormat="1" ht="12.75">
      <c r="C367" s="283"/>
      <c r="D367" s="283"/>
      <c r="E367" s="266"/>
      <c r="F367" s="266"/>
      <c r="G367" s="266"/>
      <c r="H367" s="266"/>
      <c r="I367" s="266"/>
      <c r="J367" s="266"/>
    </row>
    <row r="368" spans="3:10" s="260" customFormat="1" ht="12.75">
      <c r="C368" s="283"/>
      <c r="D368" s="283"/>
      <c r="E368" s="266"/>
      <c r="F368" s="266"/>
      <c r="G368" s="266"/>
      <c r="H368" s="266"/>
      <c r="I368" s="266"/>
      <c r="J368" s="266"/>
    </row>
    <row r="369" spans="3:10" s="260" customFormat="1" ht="12.75">
      <c r="C369" s="283"/>
      <c r="D369" s="283"/>
      <c r="E369" s="266"/>
      <c r="F369" s="266"/>
      <c r="G369" s="266"/>
      <c r="H369" s="266"/>
      <c r="I369" s="266"/>
      <c r="J369" s="266"/>
    </row>
    <row r="370" spans="3:10" s="260" customFormat="1" ht="12.75">
      <c r="C370" s="283"/>
      <c r="D370" s="283"/>
      <c r="E370" s="266"/>
      <c r="F370" s="266"/>
      <c r="G370" s="266"/>
      <c r="H370" s="266"/>
      <c r="I370" s="266"/>
      <c r="J370" s="266"/>
    </row>
    <row r="371" spans="3:10" s="260" customFormat="1" ht="12.75">
      <c r="C371" s="283"/>
      <c r="D371" s="283"/>
      <c r="E371" s="266"/>
      <c r="F371" s="266"/>
      <c r="G371" s="266"/>
      <c r="H371" s="266"/>
      <c r="I371" s="266"/>
      <c r="J371" s="266"/>
    </row>
    <row r="372" spans="3:10" s="260" customFormat="1" ht="12.75">
      <c r="C372" s="283"/>
      <c r="D372" s="283"/>
      <c r="E372" s="266"/>
      <c r="F372" s="266"/>
      <c r="G372" s="266"/>
      <c r="H372" s="266"/>
      <c r="I372" s="266"/>
      <c r="J372" s="266"/>
    </row>
    <row r="373" spans="3:10" s="260" customFormat="1" ht="12.75">
      <c r="C373" s="283"/>
      <c r="D373" s="283"/>
      <c r="E373" s="266"/>
      <c r="F373" s="266"/>
      <c r="G373" s="266"/>
      <c r="H373" s="266"/>
      <c r="I373" s="266"/>
      <c r="J373" s="266"/>
    </row>
    <row r="374" spans="3:10" s="260" customFormat="1" ht="12.75">
      <c r="C374" s="283"/>
      <c r="D374" s="283"/>
      <c r="E374" s="266"/>
      <c r="F374" s="266"/>
      <c r="G374" s="266"/>
      <c r="H374" s="266"/>
      <c r="I374" s="266"/>
      <c r="J374" s="266"/>
    </row>
    <row r="375" spans="3:10" s="260" customFormat="1" ht="12.75">
      <c r="C375" s="283"/>
      <c r="D375" s="283"/>
      <c r="E375" s="266"/>
      <c r="F375" s="266"/>
      <c r="G375" s="266"/>
      <c r="H375" s="266"/>
      <c r="I375" s="266"/>
      <c r="J375" s="266"/>
    </row>
    <row r="376" spans="3:10" s="260" customFormat="1" ht="12.75">
      <c r="C376" s="283"/>
      <c r="D376" s="283"/>
      <c r="E376" s="266"/>
      <c r="F376" s="266"/>
      <c r="G376" s="266"/>
      <c r="H376" s="266"/>
      <c r="I376" s="266"/>
      <c r="J376" s="266"/>
    </row>
    <row r="377" spans="3:10" s="260" customFormat="1" ht="12.75">
      <c r="C377" s="283"/>
      <c r="D377" s="283"/>
      <c r="E377" s="266"/>
      <c r="F377" s="266"/>
      <c r="G377" s="266"/>
      <c r="H377" s="266"/>
      <c r="I377" s="266"/>
      <c r="J377" s="266"/>
    </row>
    <row r="378" spans="3:10" s="260" customFormat="1" ht="12.75">
      <c r="C378" s="283"/>
      <c r="D378" s="283"/>
      <c r="E378" s="266"/>
      <c r="F378" s="266"/>
      <c r="G378" s="266"/>
      <c r="H378" s="266"/>
      <c r="I378" s="266"/>
      <c r="J378" s="266"/>
    </row>
    <row r="379" spans="3:10" s="260" customFormat="1" ht="12.75">
      <c r="C379" s="283"/>
      <c r="D379" s="283"/>
      <c r="E379" s="266"/>
      <c r="F379" s="266"/>
      <c r="G379" s="266"/>
      <c r="H379" s="266"/>
      <c r="I379" s="266"/>
      <c r="J379" s="266"/>
    </row>
    <row r="380" spans="3:10" s="260" customFormat="1" ht="12.75">
      <c r="C380" s="283"/>
      <c r="D380" s="283"/>
      <c r="E380" s="266"/>
      <c r="F380" s="266"/>
      <c r="G380" s="266"/>
      <c r="H380" s="266"/>
      <c r="I380" s="266"/>
      <c r="J380" s="266"/>
    </row>
    <row r="381" spans="3:10" s="260" customFormat="1" ht="12.75">
      <c r="C381" s="283"/>
      <c r="D381" s="283"/>
      <c r="E381" s="266"/>
      <c r="F381" s="266"/>
      <c r="G381" s="266"/>
      <c r="H381" s="266"/>
      <c r="I381" s="266"/>
      <c r="J381" s="266"/>
    </row>
    <row r="382" spans="3:10" s="260" customFormat="1" ht="12.75">
      <c r="C382" s="283"/>
      <c r="D382" s="283"/>
      <c r="E382" s="266"/>
      <c r="F382" s="266"/>
      <c r="G382" s="266"/>
      <c r="H382" s="266"/>
      <c r="I382" s="266"/>
      <c r="J382" s="266"/>
    </row>
    <row r="383" spans="3:10" s="260" customFormat="1" ht="12.75">
      <c r="C383" s="283"/>
      <c r="D383" s="283"/>
      <c r="E383" s="266"/>
      <c r="F383" s="266"/>
      <c r="G383" s="266"/>
      <c r="H383" s="266"/>
      <c r="I383" s="266"/>
      <c r="J383" s="266"/>
    </row>
    <row r="384" spans="3:10" s="260" customFormat="1" ht="12.75">
      <c r="C384" s="283"/>
      <c r="D384" s="283"/>
      <c r="E384" s="266"/>
      <c r="F384" s="266"/>
      <c r="G384" s="266"/>
      <c r="H384" s="266"/>
      <c r="I384" s="266"/>
      <c r="J384" s="266"/>
    </row>
    <row r="385" spans="3:10" s="260" customFormat="1" ht="12.75">
      <c r="C385" s="283"/>
      <c r="D385" s="283"/>
      <c r="E385" s="266"/>
      <c r="F385" s="266"/>
      <c r="G385" s="266"/>
      <c r="H385" s="266"/>
      <c r="I385" s="266"/>
      <c r="J385" s="266"/>
    </row>
    <row r="386" spans="3:10" s="260" customFormat="1" ht="12.75">
      <c r="C386" s="283"/>
      <c r="D386" s="283"/>
      <c r="E386" s="266"/>
      <c r="F386" s="266"/>
      <c r="G386" s="266"/>
      <c r="H386" s="266"/>
      <c r="I386" s="266"/>
      <c r="J386" s="266"/>
    </row>
    <row r="387" spans="3:10" s="260" customFormat="1" ht="12.75">
      <c r="C387" s="283"/>
      <c r="D387" s="283"/>
      <c r="E387" s="266"/>
      <c r="F387" s="266"/>
      <c r="G387" s="266"/>
      <c r="H387" s="266"/>
      <c r="I387" s="266"/>
      <c r="J387" s="266"/>
    </row>
    <row r="388" spans="3:10" s="260" customFormat="1" ht="12.75">
      <c r="C388" s="283"/>
      <c r="D388" s="283"/>
      <c r="E388" s="266"/>
      <c r="F388" s="266"/>
      <c r="G388" s="266"/>
      <c r="H388" s="266"/>
      <c r="I388" s="266"/>
      <c r="J388" s="266"/>
    </row>
    <row r="389" spans="3:10" s="260" customFormat="1" ht="12.75">
      <c r="C389" s="283"/>
      <c r="D389" s="283"/>
      <c r="E389" s="266"/>
      <c r="F389" s="266"/>
      <c r="G389" s="266"/>
      <c r="H389" s="266"/>
      <c r="I389" s="266"/>
      <c r="J389" s="266"/>
    </row>
    <row r="390" spans="3:10" s="260" customFormat="1" ht="12.75">
      <c r="C390" s="283"/>
      <c r="D390" s="283"/>
      <c r="E390" s="266"/>
      <c r="F390" s="266"/>
      <c r="G390" s="266"/>
      <c r="H390" s="266"/>
      <c r="I390" s="266"/>
      <c r="J390" s="266"/>
    </row>
    <row r="391" spans="3:10" s="260" customFormat="1" ht="12.75">
      <c r="C391" s="283"/>
      <c r="D391" s="283"/>
      <c r="E391" s="266"/>
      <c r="F391" s="266"/>
      <c r="G391" s="266"/>
      <c r="H391" s="266"/>
      <c r="I391" s="266"/>
      <c r="J391" s="266"/>
    </row>
    <row r="392" spans="3:10" s="260" customFormat="1" ht="12.75">
      <c r="C392" s="283"/>
      <c r="D392" s="283"/>
      <c r="E392" s="266"/>
      <c r="F392" s="266"/>
      <c r="G392" s="266"/>
      <c r="H392" s="266"/>
      <c r="I392" s="266"/>
      <c r="J392" s="266"/>
    </row>
    <row r="393" spans="3:10" s="260" customFormat="1" ht="12.75">
      <c r="C393" s="283"/>
      <c r="D393" s="283"/>
      <c r="E393" s="266"/>
      <c r="F393" s="266"/>
      <c r="G393" s="266"/>
      <c r="H393" s="266"/>
      <c r="I393" s="266"/>
      <c r="J393" s="266"/>
    </row>
    <row r="394" spans="3:10" s="260" customFormat="1" ht="12.75">
      <c r="C394" s="283"/>
      <c r="D394" s="283"/>
      <c r="E394" s="266"/>
      <c r="F394" s="266"/>
      <c r="G394" s="266"/>
      <c r="H394" s="266"/>
      <c r="I394" s="266"/>
      <c r="J394" s="266"/>
    </row>
    <row r="395" spans="3:10" s="260" customFormat="1" ht="12.75">
      <c r="C395" s="283"/>
      <c r="D395" s="283"/>
      <c r="E395" s="266"/>
      <c r="F395" s="266"/>
      <c r="G395" s="266"/>
      <c r="H395" s="266"/>
      <c r="I395" s="266"/>
      <c r="J395" s="266"/>
    </row>
    <row r="396" spans="3:10" s="260" customFormat="1" ht="12.75">
      <c r="C396" s="283"/>
      <c r="D396" s="283"/>
      <c r="E396" s="266"/>
      <c r="F396" s="266"/>
      <c r="G396" s="266"/>
      <c r="H396" s="266"/>
      <c r="I396" s="266"/>
      <c r="J396" s="266"/>
    </row>
    <row r="397" spans="3:10" s="260" customFormat="1" ht="12.75">
      <c r="C397" s="283"/>
      <c r="D397" s="283"/>
      <c r="E397" s="266"/>
      <c r="F397" s="266"/>
      <c r="G397" s="266"/>
      <c r="H397" s="266"/>
      <c r="I397" s="266"/>
      <c r="J397" s="266"/>
    </row>
    <row r="398" spans="3:10" s="260" customFormat="1" ht="12.75">
      <c r="C398" s="283"/>
      <c r="D398" s="283"/>
      <c r="E398" s="266"/>
      <c r="F398" s="266"/>
      <c r="G398" s="266"/>
      <c r="H398" s="266"/>
      <c r="I398" s="266"/>
      <c r="J398" s="266"/>
    </row>
    <row r="399" spans="3:10" s="260" customFormat="1" ht="12.75">
      <c r="C399" s="283"/>
      <c r="D399" s="283"/>
      <c r="E399" s="266"/>
      <c r="F399" s="266"/>
      <c r="G399" s="266"/>
      <c r="H399" s="266"/>
      <c r="I399" s="266"/>
      <c r="J399" s="266"/>
    </row>
    <row r="400" spans="3:10" s="260" customFormat="1" ht="12.75">
      <c r="C400" s="283"/>
      <c r="D400" s="283"/>
      <c r="E400" s="266"/>
      <c r="F400" s="266"/>
      <c r="G400" s="266"/>
      <c r="H400" s="266"/>
      <c r="I400" s="266"/>
      <c r="J400" s="266"/>
    </row>
    <row r="401" spans="3:10" s="260" customFormat="1" ht="12.75">
      <c r="C401" s="283"/>
      <c r="D401" s="283"/>
      <c r="E401" s="266"/>
      <c r="F401" s="266"/>
      <c r="G401" s="266"/>
      <c r="H401" s="266"/>
      <c r="I401" s="266"/>
      <c r="J401" s="266"/>
    </row>
    <row r="402" spans="3:10" s="260" customFormat="1" ht="12.75">
      <c r="C402" s="283"/>
      <c r="D402" s="283"/>
      <c r="E402" s="266"/>
      <c r="F402" s="266"/>
      <c r="G402" s="266"/>
      <c r="H402" s="266"/>
      <c r="I402" s="266"/>
      <c r="J402" s="266"/>
    </row>
    <row r="403" spans="3:10" s="260" customFormat="1" ht="12.75">
      <c r="C403" s="283"/>
      <c r="D403" s="283"/>
      <c r="E403" s="266"/>
      <c r="F403" s="266"/>
      <c r="G403" s="266"/>
      <c r="H403" s="266"/>
      <c r="I403" s="266"/>
      <c r="J403" s="266"/>
    </row>
    <row r="404" spans="3:10" s="260" customFormat="1" ht="12.75">
      <c r="C404" s="283"/>
      <c r="D404" s="283"/>
      <c r="E404" s="266"/>
      <c r="F404" s="266"/>
      <c r="G404" s="266"/>
      <c r="H404" s="266"/>
      <c r="I404" s="266"/>
      <c r="J404" s="266"/>
    </row>
    <row r="405" spans="3:10" s="260" customFormat="1" ht="12.75">
      <c r="C405" s="283"/>
      <c r="D405" s="283"/>
      <c r="E405" s="266"/>
      <c r="F405" s="266"/>
      <c r="G405" s="266"/>
      <c r="H405" s="266"/>
      <c r="I405" s="266"/>
      <c r="J405" s="266"/>
    </row>
    <row r="406" spans="3:10" s="260" customFormat="1" ht="12.75">
      <c r="C406" s="283"/>
      <c r="D406" s="283"/>
      <c r="E406" s="266"/>
      <c r="F406" s="266"/>
      <c r="G406" s="266"/>
      <c r="H406" s="266"/>
      <c r="I406" s="266"/>
      <c r="J406" s="266"/>
    </row>
    <row r="407" spans="3:10" s="260" customFormat="1" ht="12.75">
      <c r="C407" s="283"/>
      <c r="D407" s="283"/>
      <c r="E407" s="266"/>
      <c r="F407" s="266"/>
      <c r="G407" s="266"/>
      <c r="H407" s="266"/>
      <c r="I407" s="266"/>
      <c r="J407" s="266"/>
    </row>
    <row r="408" spans="3:10" s="260" customFormat="1" ht="12.75">
      <c r="C408" s="283"/>
      <c r="D408" s="283"/>
      <c r="E408" s="266"/>
      <c r="F408" s="266"/>
      <c r="G408" s="266"/>
      <c r="H408" s="266"/>
      <c r="I408" s="266"/>
      <c r="J408" s="266"/>
    </row>
    <row r="409" spans="3:10" s="260" customFormat="1" ht="12.75">
      <c r="C409" s="283"/>
      <c r="D409" s="283"/>
      <c r="E409" s="266"/>
      <c r="F409" s="266"/>
      <c r="G409" s="266"/>
      <c r="H409" s="266"/>
      <c r="I409" s="266"/>
      <c r="J409" s="266"/>
    </row>
    <row r="410" spans="3:10" s="260" customFormat="1" ht="12.75">
      <c r="C410" s="283"/>
      <c r="D410" s="283"/>
      <c r="E410" s="266"/>
      <c r="F410" s="266"/>
      <c r="G410" s="266"/>
      <c r="H410" s="266"/>
      <c r="I410" s="266"/>
      <c r="J410" s="266"/>
    </row>
    <row r="411" spans="3:10" s="260" customFormat="1" ht="12.75">
      <c r="C411" s="283"/>
      <c r="D411" s="283"/>
      <c r="E411" s="266"/>
      <c r="F411" s="266"/>
      <c r="G411" s="266"/>
      <c r="H411" s="266"/>
      <c r="I411" s="266"/>
      <c r="J411" s="266"/>
    </row>
    <row r="412" spans="3:10" s="260" customFormat="1" ht="12.75">
      <c r="C412" s="283"/>
      <c r="D412" s="283"/>
      <c r="E412" s="266"/>
      <c r="F412" s="266"/>
      <c r="G412" s="266"/>
      <c r="H412" s="266"/>
      <c r="I412" s="266"/>
      <c r="J412" s="266"/>
    </row>
    <row r="413" spans="3:10" s="260" customFormat="1" ht="12.75">
      <c r="C413" s="283"/>
      <c r="D413" s="283"/>
      <c r="E413" s="266"/>
      <c r="F413" s="266"/>
      <c r="G413" s="266"/>
      <c r="H413" s="266"/>
      <c r="I413" s="266"/>
      <c r="J413" s="266"/>
    </row>
    <row r="414" spans="3:10" s="260" customFormat="1" ht="12.75">
      <c r="C414" s="283"/>
      <c r="D414" s="283"/>
      <c r="E414" s="266"/>
      <c r="F414" s="266"/>
      <c r="G414" s="266"/>
      <c r="H414" s="266"/>
      <c r="I414" s="266"/>
      <c r="J414" s="266"/>
    </row>
    <row r="415" spans="3:10" s="260" customFormat="1" ht="12.75">
      <c r="C415" s="283"/>
      <c r="D415" s="283"/>
      <c r="E415" s="266"/>
      <c r="F415" s="266"/>
      <c r="G415" s="266"/>
      <c r="H415" s="266"/>
      <c r="I415" s="266"/>
      <c r="J415" s="266"/>
    </row>
    <row r="416" spans="3:10" s="260" customFormat="1" ht="12.75">
      <c r="C416" s="283"/>
      <c r="D416" s="283"/>
      <c r="E416" s="266"/>
      <c r="F416" s="266"/>
      <c r="G416" s="266"/>
      <c r="H416" s="266"/>
      <c r="I416" s="266"/>
      <c r="J416" s="266"/>
    </row>
    <row r="417" spans="3:10" s="260" customFormat="1" ht="12.75">
      <c r="C417" s="283"/>
      <c r="D417" s="283"/>
      <c r="E417" s="266"/>
      <c r="F417" s="266"/>
      <c r="G417" s="266"/>
      <c r="H417" s="266"/>
      <c r="I417" s="266"/>
      <c r="J417" s="266"/>
    </row>
    <row r="418" spans="3:10" s="260" customFormat="1" ht="12.75">
      <c r="C418" s="283"/>
      <c r="D418" s="283"/>
      <c r="E418" s="266"/>
      <c r="F418" s="266"/>
      <c r="G418" s="266"/>
      <c r="H418" s="266"/>
      <c r="I418" s="266"/>
      <c r="J418" s="266"/>
    </row>
    <row r="419" spans="3:10" s="260" customFormat="1" ht="12.75">
      <c r="C419" s="283"/>
      <c r="D419" s="283"/>
      <c r="E419" s="266"/>
      <c r="F419" s="266"/>
      <c r="G419" s="266"/>
      <c r="H419" s="266"/>
      <c r="I419" s="266"/>
      <c r="J419" s="266"/>
    </row>
    <row r="420" spans="3:10" s="260" customFormat="1" ht="12.75">
      <c r="C420" s="283"/>
      <c r="D420" s="283"/>
      <c r="E420" s="266"/>
      <c r="F420" s="266"/>
      <c r="G420" s="266"/>
      <c r="H420" s="266"/>
      <c r="I420" s="266"/>
      <c r="J420" s="266"/>
    </row>
    <row r="421" spans="3:10" s="260" customFormat="1" ht="12.75">
      <c r="C421" s="283"/>
      <c r="D421" s="283"/>
      <c r="E421" s="266"/>
      <c r="F421" s="266"/>
      <c r="G421" s="266"/>
      <c r="H421" s="266"/>
      <c r="I421" s="266"/>
      <c r="J421" s="266"/>
    </row>
    <row r="422" spans="3:10" s="260" customFormat="1" ht="12.75">
      <c r="C422" s="283"/>
      <c r="D422" s="283"/>
      <c r="E422" s="266"/>
      <c r="F422" s="266"/>
      <c r="G422" s="266"/>
      <c r="H422" s="266"/>
      <c r="I422" s="266"/>
      <c r="J422" s="266"/>
    </row>
    <row r="423" spans="3:10" s="260" customFormat="1" ht="12.75">
      <c r="C423" s="283"/>
      <c r="D423" s="283"/>
      <c r="E423" s="266"/>
      <c r="F423" s="266"/>
      <c r="G423" s="266"/>
      <c r="H423" s="266"/>
      <c r="I423" s="266"/>
      <c r="J423" s="266"/>
    </row>
    <row r="424" spans="3:10" s="260" customFormat="1" ht="12.75">
      <c r="C424" s="283"/>
      <c r="D424" s="283"/>
      <c r="E424" s="266"/>
      <c r="F424" s="266"/>
      <c r="G424" s="266"/>
      <c r="H424" s="266"/>
      <c r="I424" s="266"/>
      <c r="J424" s="266"/>
    </row>
    <row r="425" spans="3:10" s="260" customFormat="1" ht="12.75">
      <c r="C425" s="283"/>
      <c r="D425" s="283"/>
      <c r="E425" s="266"/>
      <c r="F425" s="266"/>
      <c r="G425" s="266"/>
      <c r="H425" s="266"/>
      <c r="I425" s="266"/>
      <c r="J425" s="266"/>
    </row>
    <row r="426" spans="3:10" s="260" customFormat="1" ht="12.75">
      <c r="C426" s="283"/>
      <c r="D426" s="283"/>
      <c r="E426" s="266"/>
      <c r="F426" s="266"/>
      <c r="G426" s="266"/>
      <c r="H426" s="266"/>
      <c r="I426" s="266"/>
      <c r="J426" s="266"/>
    </row>
    <row r="427" spans="3:10" s="260" customFormat="1" ht="12.75">
      <c r="C427" s="283"/>
      <c r="D427" s="283"/>
      <c r="E427" s="266"/>
      <c r="F427" s="266"/>
      <c r="G427" s="266"/>
      <c r="H427" s="266"/>
      <c r="I427" s="266"/>
      <c r="J427" s="266"/>
    </row>
    <row r="428" spans="3:10" s="260" customFormat="1" ht="12.75">
      <c r="C428" s="283"/>
      <c r="D428" s="283"/>
      <c r="E428" s="266"/>
      <c r="F428" s="266"/>
      <c r="G428" s="266"/>
      <c r="H428" s="266"/>
      <c r="I428" s="266"/>
      <c r="J428" s="266"/>
    </row>
    <row r="429" spans="3:10" s="260" customFormat="1" ht="12.75">
      <c r="C429" s="283"/>
      <c r="D429" s="283"/>
      <c r="E429" s="266"/>
      <c r="F429" s="266"/>
      <c r="G429" s="266"/>
      <c r="H429" s="266"/>
      <c r="I429" s="266"/>
      <c r="J429" s="266"/>
    </row>
    <row r="430" spans="3:10" s="260" customFormat="1" ht="12.75">
      <c r="C430" s="283"/>
      <c r="D430" s="283"/>
      <c r="E430" s="266"/>
      <c r="F430" s="266"/>
      <c r="G430" s="266"/>
      <c r="H430" s="266"/>
      <c r="I430" s="266"/>
      <c r="J430" s="266"/>
    </row>
    <row r="431" spans="3:10" s="260" customFormat="1" ht="12.75">
      <c r="C431" s="283"/>
      <c r="D431" s="283"/>
      <c r="E431" s="266"/>
      <c r="F431" s="266"/>
      <c r="G431" s="266"/>
      <c r="H431" s="266"/>
      <c r="I431" s="266"/>
      <c r="J431" s="266"/>
    </row>
    <row r="432" spans="3:10" s="260" customFormat="1" ht="12.75">
      <c r="C432" s="283"/>
      <c r="D432" s="283"/>
      <c r="E432" s="266"/>
      <c r="F432" s="266"/>
      <c r="G432" s="266"/>
      <c r="H432" s="266"/>
      <c r="I432" s="266"/>
      <c r="J432" s="266"/>
    </row>
    <row r="433" spans="3:10" s="260" customFormat="1" ht="12.75">
      <c r="C433" s="283"/>
      <c r="D433" s="283"/>
      <c r="E433" s="266"/>
      <c r="F433" s="266"/>
      <c r="G433" s="266"/>
      <c r="H433" s="266"/>
      <c r="I433" s="266"/>
      <c r="J433" s="266"/>
    </row>
    <row r="434" spans="3:10" s="260" customFormat="1" ht="12.75">
      <c r="C434" s="283"/>
      <c r="D434" s="283"/>
      <c r="E434" s="266"/>
      <c r="F434" s="266"/>
      <c r="G434" s="266"/>
      <c r="H434" s="266"/>
      <c r="I434" s="266"/>
      <c r="J434" s="266"/>
    </row>
    <row r="435" spans="3:10" s="260" customFormat="1" ht="12.75">
      <c r="C435" s="283"/>
      <c r="D435" s="283"/>
      <c r="E435" s="266"/>
      <c r="F435" s="266"/>
      <c r="G435" s="266"/>
      <c r="H435" s="266"/>
      <c r="I435" s="266"/>
      <c r="J435" s="266"/>
    </row>
    <row r="436" spans="3:10" s="260" customFormat="1" ht="12.75">
      <c r="C436" s="283"/>
      <c r="D436" s="283"/>
      <c r="E436" s="266"/>
      <c r="F436" s="266"/>
      <c r="G436" s="266"/>
      <c r="H436" s="266"/>
      <c r="I436" s="266"/>
      <c r="J436" s="266"/>
    </row>
    <row r="437" spans="3:10" s="260" customFormat="1" ht="12.75">
      <c r="C437" s="283"/>
      <c r="D437" s="283"/>
      <c r="E437" s="266"/>
      <c r="F437" s="266"/>
      <c r="G437" s="266"/>
      <c r="H437" s="266"/>
      <c r="I437" s="266"/>
      <c r="J437" s="266"/>
    </row>
    <row r="438" spans="3:10" s="260" customFormat="1" ht="12.75">
      <c r="C438" s="283"/>
      <c r="D438" s="283"/>
      <c r="E438" s="266"/>
      <c r="F438" s="266"/>
      <c r="G438" s="266"/>
      <c r="H438" s="266"/>
      <c r="I438" s="266"/>
      <c r="J438" s="266"/>
    </row>
    <row r="439" spans="3:10" s="260" customFormat="1" ht="12.75">
      <c r="C439" s="283"/>
      <c r="D439" s="283"/>
      <c r="E439" s="266"/>
      <c r="F439" s="266"/>
      <c r="G439" s="266"/>
      <c r="H439" s="266"/>
      <c r="I439" s="266"/>
      <c r="J439" s="266"/>
    </row>
    <row r="440" spans="3:10" s="260" customFormat="1" ht="12.75">
      <c r="C440" s="283"/>
      <c r="D440" s="283"/>
      <c r="E440" s="266"/>
      <c r="F440" s="266"/>
      <c r="G440" s="266"/>
      <c r="H440" s="266"/>
      <c r="I440" s="266"/>
      <c r="J440" s="266"/>
    </row>
    <row r="441" spans="3:10" s="260" customFormat="1" ht="12.75">
      <c r="C441" s="283"/>
      <c r="D441" s="283"/>
      <c r="E441" s="266"/>
      <c r="F441" s="266"/>
      <c r="G441" s="266"/>
      <c r="H441" s="266"/>
      <c r="I441" s="266"/>
      <c r="J441" s="266"/>
    </row>
    <row r="442" spans="3:10" s="260" customFormat="1" ht="12.75">
      <c r="C442" s="283"/>
      <c r="D442" s="283"/>
      <c r="E442" s="266"/>
      <c r="F442" s="266"/>
      <c r="G442" s="266"/>
      <c r="H442" s="266"/>
      <c r="I442" s="266"/>
      <c r="J442" s="266"/>
    </row>
    <row r="443" spans="3:10" s="260" customFormat="1" ht="12.75">
      <c r="C443" s="283"/>
      <c r="D443" s="283"/>
      <c r="E443" s="266"/>
      <c r="F443" s="266"/>
      <c r="G443" s="266"/>
      <c r="H443" s="266"/>
      <c r="I443" s="266"/>
      <c r="J443" s="266"/>
    </row>
    <row r="444" spans="3:10" s="260" customFormat="1" ht="12.75">
      <c r="C444" s="283"/>
      <c r="D444" s="283"/>
      <c r="E444" s="266"/>
      <c r="F444" s="266"/>
      <c r="G444" s="266"/>
      <c r="H444" s="266"/>
      <c r="I444" s="266"/>
      <c r="J444" s="266"/>
    </row>
    <row r="445" spans="3:10" s="260" customFormat="1" ht="12.75">
      <c r="C445" s="283"/>
      <c r="D445" s="283"/>
      <c r="E445" s="266"/>
      <c r="F445" s="266"/>
      <c r="G445" s="266"/>
      <c r="H445" s="266"/>
      <c r="I445" s="266"/>
      <c r="J445" s="266"/>
    </row>
    <row r="446" spans="3:10" s="260" customFormat="1" ht="12.75">
      <c r="C446" s="283"/>
      <c r="D446" s="283"/>
      <c r="E446" s="266"/>
      <c r="F446" s="266"/>
      <c r="G446" s="266"/>
      <c r="H446" s="266"/>
      <c r="I446" s="266"/>
      <c r="J446" s="266"/>
    </row>
    <row r="447" spans="3:10" s="260" customFormat="1" ht="12.75">
      <c r="C447" s="283"/>
      <c r="D447" s="283"/>
      <c r="E447" s="266"/>
      <c r="F447" s="266"/>
      <c r="G447" s="266"/>
      <c r="H447" s="266"/>
      <c r="I447" s="266"/>
      <c r="J447" s="266"/>
    </row>
    <row r="448" spans="3:10" s="260" customFormat="1" ht="12.75">
      <c r="C448" s="283"/>
      <c r="D448" s="283"/>
      <c r="E448" s="266"/>
      <c r="F448" s="266"/>
      <c r="G448" s="266"/>
      <c r="H448" s="266"/>
      <c r="I448" s="266"/>
      <c r="J448" s="266"/>
    </row>
    <row r="449" spans="3:10" s="260" customFormat="1" ht="12.75">
      <c r="C449" s="283"/>
      <c r="D449" s="283"/>
      <c r="E449" s="266"/>
      <c r="F449" s="266"/>
      <c r="G449" s="266"/>
      <c r="H449" s="266"/>
      <c r="I449" s="266"/>
      <c r="J449" s="266"/>
    </row>
    <row r="450" spans="3:10" s="260" customFormat="1" ht="12.75">
      <c r="C450" s="283"/>
      <c r="D450" s="283"/>
      <c r="E450" s="266"/>
      <c r="F450" s="266"/>
      <c r="G450" s="266"/>
      <c r="H450" s="266"/>
      <c r="I450" s="266"/>
      <c r="J450" s="266"/>
    </row>
    <row r="451" spans="3:10" s="260" customFormat="1" ht="12.75">
      <c r="C451" s="283"/>
      <c r="D451" s="283"/>
      <c r="E451" s="266"/>
      <c r="F451" s="266"/>
      <c r="G451" s="266"/>
      <c r="H451" s="266"/>
      <c r="I451" s="266"/>
      <c r="J451" s="266"/>
    </row>
    <row r="452" spans="3:10" s="260" customFormat="1" ht="12.75">
      <c r="C452" s="283"/>
      <c r="D452" s="283"/>
      <c r="E452" s="266"/>
      <c r="F452" s="266"/>
      <c r="G452" s="266"/>
      <c r="H452" s="266"/>
      <c r="I452" s="266"/>
      <c r="J452" s="266"/>
    </row>
    <row r="453" spans="3:10" s="260" customFormat="1" ht="12.75">
      <c r="C453" s="283"/>
      <c r="D453" s="283"/>
      <c r="E453" s="266"/>
      <c r="F453" s="266"/>
      <c r="G453" s="266"/>
      <c r="H453" s="266"/>
      <c r="I453" s="266"/>
      <c r="J453" s="266"/>
    </row>
    <row r="454" spans="3:10" s="260" customFormat="1" ht="12.75">
      <c r="C454" s="283"/>
      <c r="D454" s="283"/>
      <c r="E454" s="266"/>
      <c r="F454" s="266"/>
      <c r="G454" s="266"/>
      <c r="H454" s="266"/>
      <c r="I454" s="266"/>
      <c r="J454" s="266"/>
    </row>
    <row r="455" spans="3:10" s="260" customFormat="1" ht="12.75">
      <c r="C455" s="283"/>
      <c r="D455" s="283"/>
      <c r="E455" s="266"/>
      <c r="F455" s="266"/>
      <c r="G455" s="266"/>
      <c r="H455" s="266"/>
      <c r="I455" s="266"/>
      <c r="J455" s="266"/>
    </row>
    <row r="456" spans="3:10" s="260" customFormat="1" ht="12.75">
      <c r="C456" s="283"/>
      <c r="D456" s="283"/>
      <c r="E456" s="266"/>
      <c r="F456" s="266"/>
      <c r="G456" s="266"/>
      <c r="H456" s="266"/>
      <c r="I456" s="266"/>
      <c r="J456" s="266"/>
    </row>
    <row r="457" spans="3:10" s="260" customFormat="1" ht="12.75">
      <c r="C457" s="283"/>
      <c r="D457" s="283"/>
      <c r="E457" s="266"/>
      <c r="F457" s="266"/>
      <c r="G457" s="266"/>
      <c r="H457" s="266"/>
      <c r="I457" s="266"/>
      <c r="J457" s="266"/>
    </row>
    <row r="458" spans="3:10" s="260" customFormat="1" ht="12.75">
      <c r="C458" s="283"/>
      <c r="D458" s="283"/>
      <c r="E458" s="266"/>
      <c r="F458" s="266"/>
      <c r="G458" s="266"/>
      <c r="H458" s="266"/>
      <c r="I458" s="266"/>
      <c r="J458" s="266"/>
    </row>
    <row r="459" spans="3:10" s="260" customFormat="1" ht="12.75">
      <c r="C459" s="283"/>
      <c r="D459" s="283"/>
      <c r="E459" s="266"/>
      <c r="F459" s="266"/>
      <c r="G459" s="266"/>
      <c r="H459" s="266"/>
      <c r="I459" s="266"/>
      <c r="J459" s="266"/>
    </row>
    <row r="460" spans="3:10" s="260" customFormat="1" ht="12.75">
      <c r="C460" s="283"/>
      <c r="D460" s="283"/>
      <c r="E460" s="266"/>
      <c r="F460" s="266"/>
      <c r="G460" s="266"/>
      <c r="H460" s="266"/>
      <c r="I460" s="266"/>
      <c r="J460" s="266"/>
    </row>
    <row r="461" spans="3:10" s="260" customFormat="1" ht="12.75">
      <c r="C461" s="283"/>
      <c r="D461" s="283"/>
      <c r="E461" s="266"/>
      <c r="F461" s="266"/>
      <c r="G461" s="266"/>
      <c r="H461" s="266"/>
      <c r="I461" s="266"/>
      <c r="J461" s="266"/>
    </row>
    <row r="462" spans="3:10" s="260" customFormat="1" ht="12.75">
      <c r="C462" s="283"/>
      <c r="D462" s="283"/>
      <c r="E462" s="266"/>
      <c r="F462" s="266"/>
      <c r="G462" s="266"/>
      <c r="H462" s="266"/>
      <c r="I462" s="266"/>
      <c r="J462" s="266"/>
    </row>
    <row r="463" spans="3:10" s="260" customFormat="1" ht="12.75">
      <c r="C463" s="283"/>
      <c r="D463" s="283"/>
      <c r="E463" s="266"/>
      <c r="F463" s="266"/>
      <c r="G463" s="266"/>
      <c r="H463" s="266"/>
      <c r="I463" s="266"/>
      <c r="J463" s="266"/>
    </row>
    <row r="464" spans="3:10" s="260" customFormat="1" ht="12.75">
      <c r="C464" s="283"/>
      <c r="D464" s="283"/>
      <c r="E464" s="266"/>
      <c r="F464" s="266"/>
      <c r="G464" s="266"/>
      <c r="H464" s="266"/>
      <c r="I464" s="266"/>
      <c r="J464" s="266"/>
    </row>
    <row r="465" spans="3:10" s="260" customFormat="1" ht="12.75">
      <c r="C465" s="283"/>
      <c r="D465" s="283"/>
      <c r="E465" s="266"/>
      <c r="F465" s="266"/>
      <c r="G465" s="266"/>
      <c r="H465" s="266"/>
      <c r="I465" s="266"/>
      <c r="J465" s="266"/>
    </row>
    <row r="466" spans="3:10" s="260" customFormat="1" ht="12.75">
      <c r="C466" s="283"/>
      <c r="D466" s="283"/>
      <c r="E466" s="266"/>
      <c r="F466" s="266"/>
      <c r="G466" s="266"/>
      <c r="H466" s="266"/>
      <c r="I466" s="266"/>
      <c r="J466" s="266"/>
    </row>
    <row r="467" spans="3:10" s="260" customFormat="1" ht="12.75">
      <c r="C467" s="283"/>
      <c r="D467" s="283"/>
      <c r="E467" s="266"/>
      <c r="F467" s="266"/>
      <c r="G467" s="266"/>
      <c r="H467" s="266"/>
      <c r="I467" s="266"/>
      <c r="J467" s="266"/>
    </row>
    <row r="468" spans="3:10" s="260" customFormat="1" ht="12.75">
      <c r="C468" s="283"/>
      <c r="D468" s="283"/>
      <c r="E468" s="266"/>
      <c r="F468" s="266"/>
      <c r="G468" s="266"/>
      <c r="H468" s="266"/>
      <c r="I468" s="266"/>
      <c r="J468" s="266"/>
    </row>
    <row r="469" spans="3:10" s="260" customFormat="1" ht="12.75">
      <c r="C469" s="283"/>
      <c r="D469" s="283"/>
      <c r="E469" s="266"/>
      <c r="F469" s="266"/>
      <c r="G469" s="266"/>
      <c r="H469" s="266"/>
      <c r="I469" s="266"/>
      <c r="J469" s="266"/>
    </row>
    <row r="470" spans="3:10" s="260" customFormat="1" ht="12.75">
      <c r="C470" s="283"/>
      <c r="D470" s="283"/>
      <c r="E470" s="266"/>
      <c r="F470" s="266"/>
      <c r="G470" s="266"/>
      <c r="H470" s="266"/>
      <c r="I470" s="266"/>
      <c r="J470" s="266"/>
    </row>
    <row r="471" spans="3:10" s="260" customFormat="1" ht="12.75">
      <c r="C471" s="283"/>
      <c r="D471" s="283"/>
      <c r="E471" s="266"/>
      <c r="F471" s="266"/>
      <c r="G471" s="266"/>
      <c r="H471" s="266"/>
      <c r="I471" s="266"/>
      <c r="J471" s="266"/>
    </row>
    <row r="472" spans="3:10" s="260" customFormat="1" ht="12.75">
      <c r="C472" s="283"/>
      <c r="D472" s="283"/>
      <c r="E472" s="266"/>
      <c r="F472" s="266"/>
      <c r="G472" s="266"/>
      <c r="H472" s="266"/>
      <c r="I472" s="266"/>
      <c r="J472" s="266"/>
    </row>
    <row r="473" spans="3:10" s="260" customFormat="1" ht="12.75">
      <c r="C473" s="283"/>
      <c r="D473" s="283"/>
      <c r="E473" s="266"/>
      <c r="F473" s="266"/>
      <c r="G473" s="266"/>
      <c r="H473" s="266"/>
      <c r="I473" s="266"/>
      <c r="J473" s="266"/>
    </row>
    <row r="474" spans="3:10" s="260" customFormat="1" ht="12.75">
      <c r="C474" s="283"/>
      <c r="D474" s="283"/>
      <c r="E474" s="266"/>
      <c r="F474" s="266"/>
      <c r="G474" s="266"/>
      <c r="H474" s="266"/>
      <c r="I474" s="266"/>
      <c r="J474" s="266"/>
    </row>
    <row r="475" spans="3:10" s="260" customFormat="1" ht="12.75">
      <c r="C475" s="283"/>
      <c r="D475" s="283"/>
      <c r="E475" s="266"/>
      <c r="F475" s="266"/>
      <c r="G475" s="266"/>
      <c r="H475" s="266"/>
      <c r="I475" s="266"/>
      <c r="J475" s="266"/>
    </row>
    <row r="476" spans="3:10" s="260" customFormat="1" ht="12.75">
      <c r="C476" s="283"/>
      <c r="D476" s="283"/>
      <c r="E476" s="266"/>
      <c r="F476" s="266"/>
      <c r="G476" s="266"/>
      <c r="H476" s="266"/>
      <c r="I476" s="266"/>
      <c r="J476" s="266"/>
    </row>
    <row r="477" spans="3:10" s="260" customFormat="1" ht="12.75">
      <c r="C477" s="283"/>
      <c r="D477" s="283"/>
      <c r="E477" s="266"/>
      <c r="F477" s="266"/>
      <c r="G477" s="266"/>
      <c r="H477" s="266"/>
      <c r="I477" s="266"/>
      <c r="J477" s="266"/>
    </row>
    <row r="478" spans="3:10" s="260" customFormat="1" ht="12.75">
      <c r="C478" s="283"/>
      <c r="D478" s="283"/>
      <c r="E478" s="266"/>
      <c r="F478" s="266"/>
      <c r="G478" s="266"/>
      <c r="H478" s="266"/>
      <c r="I478" s="266"/>
      <c r="J478" s="266"/>
    </row>
    <row r="479" spans="3:10" s="260" customFormat="1" ht="12.75">
      <c r="C479" s="283"/>
      <c r="D479" s="283"/>
      <c r="E479" s="266"/>
      <c r="F479" s="266"/>
      <c r="G479" s="266"/>
      <c r="H479" s="266"/>
      <c r="I479" s="266"/>
      <c r="J479" s="266"/>
    </row>
    <row r="480" spans="3:10" s="260" customFormat="1" ht="12.75">
      <c r="C480" s="283"/>
      <c r="D480" s="283"/>
      <c r="E480" s="266"/>
      <c r="F480" s="266"/>
      <c r="G480" s="266"/>
      <c r="H480" s="266"/>
      <c r="I480" s="266"/>
      <c r="J480" s="266"/>
    </row>
    <row r="481" spans="3:10" s="260" customFormat="1" ht="12.75">
      <c r="C481" s="283"/>
      <c r="D481" s="283"/>
      <c r="E481" s="266"/>
      <c r="F481" s="266"/>
      <c r="G481" s="266"/>
      <c r="H481" s="266"/>
      <c r="I481" s="266"/>
      <c r="J481" s="266"/>
    </row>
    <row r="482" spans="3:10" s="260" customFormat="1" ht="12.75">
      <c r="C482" s="283"/>
      <c r="D482" s="283"/>
      <c r="E482" s="266"/>
      <c r="F482" s="266"/>
      <c r="G482" s="266"/>
      <c r="H482" s="266"/>
      <c r="I482" s="266"/>
      <c r="J482" s="266"/>
    </row>
    <row r="483" spans="3:10" s="260" customFormat="1" ht="12.75">
      <c r="C483" s="283"/>
      <c r="D483" s="283"/>
      <c r="E483" s="266"/>
      <c r="F483" s="266"/>
      <c r="G483" s="266"/>
      <c r="H483" s="266"/>
      <c r="I483" s="266"/>
      <c r="J483" s="266"/>
    </row>
    <row r="484" spans="3:10" s="260" customFormat="1" ht="12.75">
      <c r="C484" s="283"/>
      <c r="D484" s="283"/>
      <c r="E484" s="266"/>
      <c r="F484" s="266"/>
      <c r="G484" s="266"/>
      <c r="H484" s="266"/>
      <c r="I484" s="266"/>
      <c r="J484" s="266"/>
    </row>
    <row r="485" spans="3:10" s="260" customFormat="1" ht="12.75">
      <c r="C485" s="283"/>
      <c r="D485" s="283"/>
      <c r="E485" s="266"/>
      <c r="F485" s="266"/>
      <c r="G485" s="266"/>
      <c r="H485" s="266"/>
      <c r="I485" s="266"/>
      <c r="J485" s="266"/>
    </row>
    <row r="486" spans="3:10" s="260" customFormat="1" ht="12.75">
      <c r="C486" s="283"/>
      <c r="D486" s="283"/>
      <c r="E486" s="266"/>
      <c r="F486" s="266"/>
      <c r="G486" s="266"/>
      <c r="H486" s="266"/>
      <c r="I486" s="266"/>
      <c r="J486" s="266"/>
    </row>
    <row r="487" spans="3:10" s="260" customFormat="1" ht="12.75">
      <c r="C487" s="283"/>
      <c r="D487" s="283"/>
      <c r="E487" s="266"/>
      <c r="F487" s="266"/>
      <c r="G487" s="266"/>
      <c r="H487" s="266"/>
      <c r="I487" s="266"/>
      <c r="J487" s="266"/>
    </row>
    <row r="488" spans="3:10" s="260" customFormat="1" ht="12.75">
      <c r="C488" s="283"/>
      <c r="D488" s="283"/>
      <c r="E488" s="266"/>
      <c r="F488" s="266"/>
      <c r="G488" s="266"/>
      <c r="H488" s="266"/>
      <c r="I488" s="266"/>
      <c r="J488" s="266"/>
    </row>
    <row r="489" spans="3:10" s="260" customFormat="1" ht="12.75">
      <c r="C489" s="283"/>
      <c r="D489" s="283"/>
      <c r="E489" s="266"/>
      <c r="F489" s="266"/>
      <c r="G489" s="266"/>
      <c r="H489" s="266"/>
      <c r="I489" s="266"/>
      <c r="J489" s="266"/>
    </row>
    <row r="490" spans="3:10" s="260" customFormat="1" ht="12.75">
      <c r="C490" s="283"/>
      <c r="D490" s="283"/>
      <c r="E490" s="266"/>
      <c r="F490" s="266"/>
      <c r="G490" s="266"/>
      <c r="H490" s="266"/>
      <c r="I490" s="266"/>
      <c r="J490" s="266"/>
    </row>
    <row r="491" spans="3:10" s="260" customFormat="1" ht="12.75">
      <c r="C491" s="283"/>
      <c r="D491" s="283"/>
      <c r="E491" s="266"/>
      <c r="F491" s="266"/>
      <c r="G491" s="266"/>
      <c r="H491" s="266"/>
      <c r="I491" s="266"/>
      <c r="J491" s="266"/>
    </row>
    <row r="492" spans="3:10" s="260" customFormat="1" ht="12.75">
      <c r="C492" s="283"/>
      <c r="D492" s="283"/>
      <c r="E492" s="266"/>
      <c r="F492" s="266"/>
      <c r="G492" s="266"/>
      <c r="H492" s="266"/>
      <c r="I492" s="266"/>
      <c r="J492" s="266"/>
    </row>
    <row r="493" spans="3:10" s="260" customFormat="1" ht="12.75">
      <c r="C493" s="283"/>
      <c r="D493" s="283"/>
      <c r="E493" s="266"/>
      <c r="F493" s="266"/>
      <c r="G493" s="266"/>
      <c r="H493" s="266"/>
      <c r="I493" s="266"/>
      <c r="J493" s="266"/>
    </row>
    <row r="494" spans="3:10" s="260" customFormat="1" ht="12.75">
      <c r="C494" s="283"/>
      <c r="D494" s="283"/>
      <c r="E494" s="266"/>
      <c r="F494" s="266"/>
      <c r="G494" s="266"/>
      <c r="H494" s="266"/>
      <c r="I494" s="266"/>
      <c r="J494" s="266"/>
    </row>
    <row r="495" spans="3:10" s="260" customFormat="1" ht="12.75">
      <c r="C495" s="283"/>
      <c r="D495" s="283"/>
      <c r="E495" s="266"/>
      <c r="F495" s="266"/>
      <c r="G495" s="266"/>
      <c r="H495" s="266"/>
      <c r="I495" s="266"/>
      <c r="J495" s="266"/>
    </row>
    <row r="496" spans="3:10" s="260" customFormat="1" ht="12.75">
      <c r="C496" s="283"/>
      <c r="D496" s="283"/>
      <c r="E496" s="266"/>
      <c r="F496" s="266"/>
      <c r="G496" s="266"/>
      <c r="H496" s="266"/>
      <c r="I496" s="266"/>
      <c r="J496" s="266"/>
    </row>
    <row r="497" spans="3:10" s="260" customFormat="1" ht="12.75">
      <c r="C497" s="283"/>
      <c r="D497" s="283"/>
      <c r="E497" s="266"/>
      <c r="F497" s="266"/>
      <c r="G497" s="266"/>
      <c r="H497" s="266"/>
      <c r="I497" s="266"/>
      <c r="J497" s="266"/>
    </row>
    <row r="498" spans="3:10" s="260" customFormat="1" ht="12.75">
      <c r="C498" s="283"/>
      <c r="D498" s="283"/>
      <c r="E498" s="266"/>
      <c r="F498" s="266"/>
      <c r="G498" s="266"/>
      <c r="H498" s="266"/>
      <c r="I498" s="266"/>
      <c r="J498" s="266"/>
    </row>
    <row r="499" spans="3:10" s="260" customFormat="1" ht="12.75">
      <c r="C499" s="283"/>
      <c r="D499" s="283"/>
      <c r="E499" s="266"/>
      <c r="F499" s="266"/>
      <c r="G499" s="266"/>
      <c r="H499" s="266"/>
      <c r="I499" s="266"/>
      <c r="J499" s="266"/>
    </row>
    <row r="500" spans="3:10" s="260" customFormat="1" ht="12.75">
      <c r="C500" s="283"/>
      <c r="D500" s="283"/>
      <c r="E500" s="266"/>
      <c r="F500" s="266"/>
      <c r="G500" s="266"/>
      <c r="H500" s="266"/>
      <c r="I500" s="266"/>
      <c r="J500" s="266"/>
    </row>
    <row r="501" spans="3:10" s="260" customFormat="1" ht="12.75">
      <c r="C501" s="283"/>
      <c r="D501" s="283"/>
      <c r="E501" s="266"/>
      <c r="F501" s="266"/>
      <c r="G501" s="266"/>
      <c r="H501" s="266"/>
      <c r="I501" s="266"/>
      <c r="J501" s="266"/>
    </row>
    <row r="502" spans="3:10" s="260" customFormat="1" ht="12.75">
      <c r="C502" s="283"/>
      <c r="D502" s="283"/>
      <c r="E502" s="266"/>
      <c r="F502" s="266"/>
      <c r="G502" s="266"/>
      <c r="H502" s="266"/>
      <c r="I502" s="266"/>
      <c r="J502" s="266"/>
    </row>
    <row r="503" spans="3:10" s="260" customFormat="1" ht="12.75">
      <c r="C503" s="283"/>
      <c r="D503" s="283"/>
      <c r="E503" s="266"/>
      <c r="F503" s="266"/>
      <c r="G503" s="266"/>
      <c r="H503" s="266"/>
      <c r="I503" s="266"/>
      <c r="J503" s="266"/>
    </row>
    <row r="504" spans="3:10" s="260" customFormat="1" ht="12.75">
      <c r="C504" s="283"/>
      <c r="D504" s="283"/>
      <c r="E504" s="266"/>
      <c r="F504" s="266"/>
      <c r="G504" s="266"/>
      <c r="H504" s="266"/>
      <c r="I504" s="266"/>
      <c r="J504" s="266"/>
    </row>
    <row r="505" spans="3:10" s="260" customFormat="1" ht="12.75">
      <c r="C505" s="283"/>
      <c r="D505" s="283"/>
      <c r="E505" s="266"/>
      <c r="F505" s="266"/>
      <c r="G505" s="266"/>
      <c r="H505" s="266"/>
      <c r="I505" s="266"/>
      <c r="J505" s="266"/>
    </row>
    <row r="506" spans="3:10" s="260" customFormat="1" ht="12.75">
      <c r="C506" s="283"/>
      <c r="D506" s="283"/>
      <c r="E506" s="266"/>
      <c r="F506" s="266"/>
      <c r="G506" s="266"/>
      <c r="H506" s="266"/>
      <c r="I506" s="266"/>
      <c r="J506" s="266"/>
    </row>
    <row r="507" spans="3:10" s="260" customFormat="1" ht="12.75">
      <c r="C507" s="283"/>
      <c r="D507" s="283"/>
      <c r="E507" s="266"/>
      <c r="F507" s="266"/>
      <c r="G507" s="266"/>
      <c r="H507" s="266"/>
      <c r="I507" s="266"/>
      <c r="J507" s="266"/>
    </row>
    <row r="508" spans="3:10" s="260" customFormat="1" ht="12.75">
      <c r="C508" s="283"/>
      <c r="D508" s="283"/>
      <c r="E508" s="266"/>
      <c r="F508" s="266"/>
      <c r="G508" s="266"/>
      <c r="H508" s="266"/>
      <c r="I508" s="266"/>
      <c r="J508" s="266"/>
    </row>
    <row r="509" spans="3:10" s="260" customFormat="1" ht="12.75">
      <c r="C509" s="283"/>
      <c r="D509" s="283"/>
      <c r="E509" s="266"/>
      <c r="F509" s="266"/>
      <c r="G509" s="266"/>
      <c r="H509" s="266"/>
      <c r="I509" s="266"/>
      <c r="J509" s="266"/>
    </row>
    <row r="510" spans="3:10" s="260" customFormat="1" ht="12.75">
      <c r="C510" s="283"/>
      <c r="D510" s="283"/>
      <c r="E510" s="266"/>
      <c r="F510" s="266"/>
      <c r="G510" s="266"/>
      <c r="H510" s="266"/>
      <c r="I510" s="266"/>
      <c r="J510" s="266"/>
    </row>
    <row r="511" spans="3:10" s="260" customFormat="1" ht="12.75">
      <c r="C511" s="283"/>
      <c r="D511" s="283"/>
      <c r="E511" s="266"/>
      <c r="F511" s="266"/>
      <c r="G511" s="266"/>
      <c r="H511" s="266"/>
      <c r="I511" s="266"/>
      <c r="J511" s="266"/>
    </row>
    <row r="512" spans="3:10" s="260" customFormat="1" ht="12.75">
      <c r="C512" s="283"/>
      <c r="D512" s="283"/>
      <c r="E512" s="266"/>
      <c r="F512" s="266"/>
      <c r="G512" s="266"/>
      <c r="H512" s="266"/>
      <c r="I512" s="266"/>
      <c r="J512" s="266"/>
    </row>
    <row r="513" spans="3:10" s="260" customFormat="1" ht="12.75">
      <c r="C513" s="283"/>
      <c r="D513" s="283"/>
      <c r="E513" s="266"/>
      <c r="F513" s="266"/>
      <c r="G513" s="266"/>
      <c r="H513" s="266"/>
      <c r="I513" s="266"/>
      <c r="J513" s="266"/>
    </row>
    <row r="514" spans="3:10" s="260" customFormat="1" ht="12.75">
      <c r="C514" s="283"/>
      <c r="D514" s="283"/>
      <c r="E514" s="266"/>
      <c r="F514" s="266"/>
      <c r="G514" s="266"/>
      <c r="H514" s="266"/>
      <c r="I514" s="266"/>
      <c r="J514" s="266"/>
    </row>
    <row r="515" spans="3:10" s="260" customFormat="1" ht="12.75">
      <c r="C515" s="283"/>
      <c r="D515" s="283"/>
      <c r="E515" s="266"/>
      <c r="F515" s="266"/>
      <c r="G515" s="266"/>
      <c r="H515" s="266"/>
      <c r="I515" s="266"/>
      <c r="J515" s="266"/>
    </row>
    <row r="516" spans="3:10" s="260" customFormat="1" ht="12.75">
      <c r="C516" s="283"/>
      <c r="D516" s="283"/>
      <c r="E516" s="266"/>
      <c r="F516" s="266"/>
      <c r="G516" s="266"/>
      <c r="H516" s="266"/>
      <c r="I516" s="266"/>
      <c r="J516" s="266"/>
    </row>
    <row r="517" spans="3:10" s="260" customFormat="1" ht="12.75">
      <c r="C517" s="283"/>
      <c r="D517" s="283"/>
      <c r="E517" s="266"/>
      <c r="F517" s="266"/>
      <c r="G517" s="266"/>
      <c r="H517" s="266"/>
      <c r="I517" s="266"/>
      <c r="J517" s="266"/>
    </row>
    <row r="518" spans="3:10" s="260" customFormat="1" ht="12.75">
      <c r="C518" s="283"/>
      <c r="D518" s="283"/>
      <c r="E518" s="266"/>
      <c r="F518" s="266"/>
      <c r="G518" s="266"/>
      <c r="H518" s="266"/>
      <c r="I518" s="266"/>
      <c r="J518" s="266"/>
    </row>
    <row r="519" spans="3:10" s="260" customFormat="1" ht="12.75">
      <c r="C519" s="283"/>
      <c r="D519" s="283"/>
      <c r="E519" s="266"/>
      <c r="F519" s="266"/>
      <c r="G519" s="266"/>
      <c r="H519" s="266"/>
      <c r="I519" s="266"/>
      <c r="J519" s="266"/>
    </row>
    <row r="520" spans="3:10" s="260" customFormat="1" ht="12.75">
      <c r="C520" s="283"/>
      <c r="D520" s="283"/>
      <c r="E520" s="266"/>
      <c r="F520" s="266"/>
      <c r="G520" s="266"/>
      <c r="H520" s="266"/>
      <c r="I520" s="266"/>
      <c r="J520" s="266"/>
    </row>
    <row r="521" spans="3:10" s="260" customFormat="1" ht="12.75">
      <c r="C521" s="283"/>
      <c r="D521" s="283"/>
      <c r="E521" s="266"/>
      <c r="F521" s="266"/>
      <c r="G521" s="266"/>
      <c r="H521" s="266"/>
      <c r="I521" s="266"/>
      <c r="J521" s="266"/>
    </row>
    <row r="522" spans="3:10" s="260" customFormat="1" ht="12.75">
      <c r="C522" s="283"/>
      <c r="D522" s="283"/>
      <c r="E522" s="266"/>
      <c r="F522" s="266"/>
      <c r="G522" s="266"/>
      <c r="H522" s="266"/>
      <c r="I522" s="266"/>
      <c r="J522" s="266"/>
    </row>
    <row r="523" spans="3:10" s="260" customFormat="1" ht="12.75">
      <c r="C523" s="283"/>
      <c r="D523" s="283"/>
      <c r="E523" s="266"/>
      <c r="F523" s="266"/>
      <c r="G523" s="266"/>
      <c r="H523" s="266"/>
      <c r="I523" s="266"/>
      <c r="J523" s="266"/>
    </row>
    <row r="524" spans="3:10" s="260" customFormat="1" ht="12.75">
      <c r="C524" s="283"/>
      <c r="D524" s="283"/>
      <c r="E524" s="266"/>
      <c r="F524" s="266"/>
      <c r="G524" s="266"/>
      <c r="H524" s="266"/>
      <c r="I524" s="266"/>
      <c r="J524" s="266"/>
    </row>
    <row r="525" spans="3:10" s="260" customFormat="1" ht="12.75">
      <c r="C525" s="283"/>
      <c r="D525" s="283"/>
      <c r="E525" s="266"/>
      <c r="F525" s="266"/>
      <c r="G525" s="266"/>
      <c r="H525" s="266"/>
      <c r="I525" s="266"/>
      <c r="J525" s="266"/>
    </row>
    <row r="526" spans="3:10" s="260" customFormat="1" ht="12.75">
      <c r="C526" s="283"/>
      <c r="D526" s="283"/>
      <c r="E526" s="266"/>
      <c r="F526" s="266"/>
      <c r="G526" s="266"/>
      <c r="H526" s="266"/>
      <c r="I526" s="266"/>
      <c r="J526" s="266"/>
    </row>
    <row r="527" spans="3:10" s="260" customFormat="1" ht="12.75">
      <c r="C527" s="283"/>
      <c r="D527" s="283"/>
      <c r="E527" s="266"/>
      <c r="F527" s="266"/>
      <c r="G527" s="266"/>
      <c r="H527" s="266"/>
      <c r="I527" s="266"/>
      <c r="J527" s="266"/>
    </row>
    <row r="528" spans="3:10" s="260" customFormat="1" ht="12.75">
      <c r="C528" s="283"/>
      <c r="D528" s="283"/>
      <c r="E528" s="266"/>
      <c r="F528" s="266"/>
      <c r="G528" s="266"/>
      <c r="H528" s="266"/>
      <c r="I528" s="266"/>
      <c r="J528" s="266"/>
    </row>
    <row r="529" spans="3:10" s="260" customFormat="1" ht="12.75">
      <c r="C529" s="283"/>
      <c r="D529" s="283"/>
      <c r="E529" s="266"/>
      <c r="F529" s="266"/>
      <c r="G529" s="266"/>
      <c r="H529" s="266"/>
      <c r="I529" s="266"/>
      <c r="J529" s="266"/>
    </row>
    <row r="530" spans="3:10" s="260" customFormat="1" ht="12.75">
      <c r="C530" s="283"/>
      <c r="D530" s="283"/>
      <c r="E530" s="266"/>
      <c r="F530" s="266"/>
      <c r="G530" s="266"/>
      <c r="H530" s="266"/>
      <c r="I530" s="266"/>
      <c r="J530" s="266"/>
    </row>
    <row r="531" spans="3:10" s="260" customFormat="1" ht="12.75">
      <c r="C531" s="283"/>
      <c r="D531" s="283"/>
      <c r="E531" s="266"/>
      <c r="F531" s="266"/>
      <c r="G531" s="266"/>
      <c r="H531" s="266"/>
      <c r="I531" s="266"/>
      <c r="J531" s="266"/>
    </row>
    <row r="532" spans="3:10" s="260" customFormat="1" ht="12.75">
      <c r="C532" s="283"/>
      <c r="D532" s="283"/>
      <c r="E532" s="266"/>
      <c r="F532" s="266"/>
      <c r="G532" s="266"/>
      <c r="H532" s="266"/>
      <c r="I532" s="266"/>
      <c r="J532" s="266"/>
    </row>
    <row r="533" spans="3:10" s="260" customFormat="1" ht="12.75">
      <c r="C533" s="283"/>
      <c r="D533" s="283"/>
      <c r="E533" s="266"/>
      <c r="F533" s="266"/>
      <c r="G533" s="266"/>
      <c r="H533" s="266"/>
      <c r="I533" s="266"/>
      <c r="J533" s="266"/>
    </row>
    <row r="534" spans="3:10" s="260" customFormat="1" ht="12.75">
      <c r="C534" s="283"/>
      <c r="D534" s="283"/>
      <c r="E534" s="266"/>
      <c r="F534" s="266"/>
      <c r="G534" s="266"/>
      <c r="H534" s="266"/>
      <c r="I534" s="266"/>
      <c r="J534" s="266"/>
    </row>
    <row r="535" spans="3:10" s="260" customFormat="1" ht="12.75">
      <c r="C535" s="283"/>
      <c r="D535" s="283"/>
      <c r="E535" s="266"/>
      <c r="F535" s="266"/>
      <c r="G535" s="266"/>
      <c r="H535" s="266"/>
      <c r="I535" s="266"/>
      <c r="J535" s="266"/>
    </row>
    <row r="536" spans="3:10" s="260" customFormat="1" ht="12.75">
      <c r="C536" s="283"/>
      <c r="D536" s="283"/>
      <c r="E536" s="266"/>
      <c r="F536" s="266"/>
      <c r="G536" s="266"/>
      <c r="H536" s="266"/>
      <c r="I536" s="266"/>
      <c r="J536" s="266"/>
    </row>
    <row r="537" spans="3:10" s="260" customFormat="1" ht="12.75">
      <c r="C537" s="283"/>
      <c r="D537" s="283"/>
      <c r="E537" s="266"/>
      <c r="F537" s="266"/>
      <c r="G537" s="266"/>
      <c r="H537" s="266"/>
      <c r="I537" s="266"/>
      <c r="J537" s="266"/>
    </row>
    <row r="538" spans="3:10" s="260" customFormat="1" ht="12.75">
      <c r="C538" s="283"/>
      <c r="D538" s="283"/>
      <c r="E538" s="266"/>
      <c r="F538" s="266"/>
      <c r="G538" s="266"/>
      <c r="H538" s="266"/>
      <c r="I538" s="266"/>
      <c r="J538" s="266"/>
    </row>
    <row r="539" spans="3:10" s="260" customFormat="1" ht="12.75">
      <c r="C539" s="283"/>
      <c r="D539" s="283"/>
      <c r="E539" s="266"/>
      <c r="F539" s="266"/>
      <c r="G539" s="266"/>
      <c r="H539" s="266"/>
      <c r="I539" s="266"/>
      <c r="J539" s="266"/>
    </row>
    <row r="540" spans="3:10" s="260" customFormat="1" ht="12.75">
      <c r="C540" s="283"/>
      <c r="D540" s="283"/>
      <c r="E540" s="266"/>
      <c r="F540" s="266"/>
      <c r="G540" s="266"/>
      <c r="H540" s="266"/>
      <c r="I540" s="266"/>
      <c r="J540" s="266"/>
    </row>
    <row r="541" spans="3:10" s="260" customFormat="1" ht="12.75">
      <c r="C541" s="283"/>
      <c r="D541" s="283"/>
      <c r="E541" s="266"/>
      <c r="F541" s="266"/>
      <c r="G541" s="266"/>
      <c r="H541" s="266"/>
      <c r="I541" s="266"/>
      <c r="J541" s="266"/>
    </row>
    <row r="542" spans="3:10" s="260" customFormat="1" ht="12.75">
      <c r="C542" s="283"/>
      <c r="D542" s="283"/>
      <c r="E542" s="266"/>
      <c r="F542" s="266"/>
      <c r="G542" s="266"/>
      <c r="H542" s="266"/>
      <c r="I542" s="266"/>
      <c r="J542" s="266"/>
    </row>
    <row r="543" spans="3:10" s="260" customFormat="1" ht="12.75">
      <c r="C543" s="283"/>
      <c r="D543" s="283"/>
      <c r="E543" s="266"/>
      <c r="F543" s="266"/>
      <c r="G543" s="266"/>
      <c r="H543" s="266"/>
      <c r="I543" s="266"/>
      <c r="J543" s="266"/>
    </row>
    <row r="544" spans="3:10" s="260" customFormat="1" ht="12.75">
      <c r="C544" s="283"/>
      <c r="D544" s="283"/>
      <c r="E544" s="266"/>
      <c r="F544" s="266"/>
      <c r="G544" s="266"/>
      <c r="H544" s="266"/>
      <c r="I544" s="266"/>
      <c r="J544" s="266"/>
    </row>
    <row r="545" spans="3:10" s="260" customFormat="1" ht="12.75">
      <c r="C545" s="283"/>
      <c r="D545" s="283"/>
      <c r="E545" s="266"/>
      <c r="F545" s="266"/>
      <c r="G545" s="266"/>
      <c r="H545" s="266"/>
      <c r="I545" s="266"/>
      <c r="J545" s="266"/>
    </row>
    <row r="546" spans="3:10" s="260" customFormat="1" ht="12.75">
      <c r="C546" s="283"/>
      <c r="D546" s="283"/>
      <c r="E546" s="266"/>
      <c r="F546" s="266"/>
      <c r="G546" s="266"/>
      <c r="H546" s="266"/>
      <c r="I546" s="266"/>
      <c r="J546" s="266"/>
    </row>
    <row r="547" spans="3:10" s="260" customFormat="1" ht="12.75">
      <c r="C547" s="283"/>
      <c r="D547" s="283"/>
      <c r="E547" s="266"/>
      <c r="F547" s="266"/>
      <c r="G547" s="266"/>
      <c r="H547" s="266"/>
      <c r="I547" s="266"/>
      <c r="J547" s="266"/>
    </row>
    <row r="548" spans="3:10" s="260" customFormat="1" ht="12.75">
      <c r="C548" s="283"/>
      <c r="D548" s="283"/>
      <c r="E548" s="266"/>
      <c r="F548" s="266"/>
      <c r="G548" s="266"/>
      <c r="H548" s="266"/>
      <c r="I548" s="266"/>
      <c r="J548" s="266"/>
    </row>
    <row r="549" spans="3:10" s="260" customFormat="1" ht="12.75">
      <c r="C549" s="283"/>
      <c r="D549" s="283"/>
      <c r="E549" s="266"/>
      <c r="F549" s="266"/>
      <c r="G549" s="266"/>
      <c r="H549" s="266"/>
      <c r="I549" s="266"/>
      <c r="J549" s="266"/>
    </row>
    <row r="550" spans="3:10" s="260" customFormat="1" ht="12.75">
      <c r="C550" s="283"/>
      <c r="D550" s="283"/>
      <c r="E550" s="266"/>
      <c r="F550" s="266"/>
      <c r="G550" s="266"/>
      <c r="H550" s="266"/>
      <c r="I550" s="266"/>
      <c r="J550" s="266"/>
    </row>
    <row r="551" spans="3:10" s="260" customFormat="1" ht="12.75">
      <c r="C551" s="283"/>
      <c r="D551" s="283"/>
      <c r="E551" s="266"/>
      <c r="F551" s="266"/>
      <c r="G551" s="266"/>
      <c r="H551" s="266"/>
      <c r="I551" s="266"/>
      <c r="J551" s="266"/>
    </row>
    <row r="552" spans="3:10" s="260" customFormat="1" ht="12.75">
      <c r="C552" s="283"/>
      <c r="D552" s="283"/>
      <c r="E552" s="266"/>
      <c r="F552" s="266"/>
      <c r="G552" s="266"/>
      <c r="H552" s="266"/>
      <c r="I552" s="266"/>
      <c r="J552" s="266"/>
    </row>
    <row r="553" spans="3:10" s="260" customFormat="1" ht="12.75">
      <c r="C553" s="283"/>
      <c r="D553" s="283"/>
      <c r="E553" s="266"/>
      <c r="F553" s="266"/>
      <c r="G553" s="266"/>
      <c r="H553" s="266"/>
      <c r="I553" s="266"/>
      <c r="J553" s="266"/>
    </row>
    <row r="554" spans="3:10" s="260" customFormat="1" ht="12.75">
      <c r="C554" s="283"/>
      <c r="D554" s="283"/>
      <c r="E554" s="266"/>
      <c r="F554" s="266"/>
      <c r="G554" s="266"/>
      <c r="H554" s="266"/>
      <c r="I554" s="266"/>
      <c r="J554" s="266"/>
    </row>
    <row r="555" spans="3:10" s="260" customFormat="1" ht="12.75">
      <c r="C555" s="283"/>
      <c r="D555" s="283"/>
      <c r="E555" s="266"/>
      <c r="F555" s="266"/>
      <c r="G555" s="266"/>
      <c r="H555" s="266"/>
      <c r="I555" s="266"/>
      <c r="J555" s="266"/>
    </row>
    <row r="556" spans="3:10" s="260" customFormat="1" ht="12.75">
      <c r="C556" s="283"/>
      <c r="D556" s="283"/>
      <c r="E556" s="266"/>
      <c r="F556" s="266"/>
      <c r="G556" s="266"/>
      <c r="H556" s="266"/>
      <c r="I556" s="266"/>
      <c r="J556" s="266"/>
    </row>
    <row r="557" spans="3:10" s="260" customFormat="1" ht="12.75">
      <c r="C557" s="283"/>
      <c r="D557" s="283"/>
      <c r="E557" s="266"/>
      <c r="F557" s="266"/>
      <c r="G557" s="266"/>
      <c r="H557" s="266"/>
      <c r="I557" s="266"/>
      <c r="J557" s="266"/>
    </row>
    <row r="558" spans="3:10" s="260" customFormat="1" ht="12.75">
      <c r="C558" s="283"/>
      <c r="D558" s="283"/>
      <c r="E558" s="266"/>
      <c r="F558" s="266"/>
      <c r="G558" s="266"/>
      <c r="H558" s="266"/>
      <c r="I558" s="266"/>
      <c r="J558" s="266"/>
    </row>
    <row r="559" spans="3:10" s="260" customFormat="1" ht="12.75">
      <c r="C559" s="283"/>
      <c r="D559" s="283"/>
      <c r="E559" s="266"/>
      <c r="F559" s="266"/>
      <c r="G559" s="266"/>
      <c r="H559" s="266"/>
      <c r="I559" s="266"/>
      <c r="J559" s="266"/>
    </row>
    <row r="560" spans="3:10" s="260" customFormat="1" ht="12.75">
      <c r="C560" s="283"/>
      <c r="D560" s="283"/>
      <c r="E560" s="266"/>
      <c r="F560" s="266"/>
      <c r="G560" s="266"/>
      <c r="H560" s="266"/>
      <c r="I560" s="266"/>
      <c r="J560" s="266"/>
    </row>
    <row r="561" spans="3:10" s="260" customFormat="1" ht="12.75">
      <c r="C561" s="283"/>
      <c r="D561" s="283"/>
      <c r="E561" s="266"/>
      <c r="F561" s="266"/>
      <c r="G561" s="266"/>
      <c r="H561" s="266"/>
      <c r="I561" s="266"/>
      <c r="J561" s="266"/>
    </row>
    <row r="562" spans="3:10" s="260" customFormat="1" ht="12.75">
      <c r="C562" s="283"/>
      <c r="D562" s="283"/>
      <c r="E562" s="266"/>
      <c r="F562" s="266"/>
      <c r="G562" s="266"/>
      <c r="H562" s="266"/>
      <c r="I562" s="266"/>
      <c r="J562" s="266"/>
    </row>
    <row r="563" spans="3:10" s="260" customFormat="1" ht="12.75">
      <c r="C563" s="283"/>
      <c r="D563" s="283"/>
      <c r="E563" s="266"/>
      <c r="F563" s="266"/>
      <c r="G563" s="266"/>
      <c r="H563" s="266"/>
      <c r="I563" s="266"/>
      <c r="J563" s="266"/>
    </row>
    <row r="564" spans="3:10" s="260" customFormat="1" ht="12.75">
      <c r="C564" s="283"/>
      <c r="D564" s="283"/>
      <c r="E564" s="266"/>
      <c r="F564" s="266"/>
      <c r="G564" s="266"/>
      <c r="H564" s="266"/>
      <c r="I564" s="266"/>
      <c r="J564" s="266"/>
    </row>
    <row r="565" spans="3:10" s="260" customFormat="1" ht="12.75">
      <c r="C565" s="283"/>
      <c r="D565" s="283"/>
      <c r="E565" s="266"/>
      <c r="F565" s="266"/>
      <c r="G565" s="266"/>
      <c r="H565" s="266"/>
      <c r="I565" s="266"/>
      <c r="J565" s="266"/>
    </row>
    <row r="566" spans="3:10" s="260" customFormat="1" ht="12.75">
      <c r="C566" s="283"/>
      <c r="D566" s="283"/>
      <c r="E566" s="266"/>
      <c r="F566" s="266"/>
      <c r="G566" s="266"/>
      <c r="H566" s="266"/>
      <c r="I566" s="266"/>
      <c r="J566" s="266"/>
    </row>
    <row r="567" spans="3:10" s="260" customFormat="1" ht="12.75">
      <c r="C567" s="283"/>
      <c r="D567" s="283"/>
      <c r="E567" s="266"/>
      <c r="F567" s="266"/>
      <c r="G567" s="266"/>
      <c r="H567" s="266"/>
      <c r="I567" s="266"/>
      <c r="J567" s="266"/>
    </row>
    <row r="568" spans="3:10" s="260" customFormat="1" ht="12.75">
      <c r="C568" s="283"/>
      <c r="D568" s="283"/>
      <c r="E568" s="266"/>
      <c r="F568" s="266"/>
      <c r="G568" s="266"/>
      <c r="H568" s="266"/>
      <c r="I568" s="266"/>
      <c r="J568" s="266"/>
    </row>
    <row r="569" spans="3:10" s="260" customFormat="1" ht="12.75">
      <c r="C569" s="283"/>
      <c r="D569" s="283"/>
      <c r="E569" s="266"/>
      <c r="F569" s="266"/>
      <c r="G569" s="266"/>
      <c r="H569" s="266"/>
      <c r="I569" s="266"/>
      <c r="J569" s="266"/>
    </row>
    <row r="570" spans="3:10" s="260" customFormat="1" ht="12.75">
      <c r="C570" s="283"/>
      <c r="D570" s="283"/>
      <c r="E570" s="266"/>
      <c r="F570" s="266"/>
      <c r="G570" s="266"/>
      <c r="H570" s="266"/>
      <c r="I570" s="266"/>
      <c r="J570" s="266"/>
    </row>
    <row r="571" spans="3:10" s="260" customFormat="1" ht="12.75">
      <c r="C571" s="283"/>
      <c r="D571" s="283"/>
      <c r="E571" s="266"/>
      <c r="F571" s="266"/>
      <c r="G571" s="266"/>
      <c r="H571" s="266"/>
      <c r="I571" s="266"/>
      <c r="J571" s="266"/>
    </row>
    <row r="572" spans="3:10" s="260" customFormat="1" ht="12.75">
      <c r="C572" s="283"/>
      <c r="D572" s="283"/>
      <c r="E572" s="266"/>
      <c r="F572" s="266"/>
      <c r="G572" s="266"/>
      <c r="H572" s="266"/>
      <c r="I572" s="266"/>
      <c r="J572" s="266"/>
    </row>
    <row r="573" spans="3:10" s="260" customFormat="1" ht="12.75">
      <c r="C573" s="283"/>
      <c r="D573" s="283"/>
      <c r="E573" s="266"/>
      <c r="F573" s="266"/>
      <c r="G573" s="266"/>
      <c r="H573" s="266"/>
      <c r="I573" s="266"/>
      <c r="J573" s="266"/>
    </row>
    <row r="574" spans="3:10" s="260" customFormat="1" ht="12.75">
      <c r="C574" s="283"/>
      <c r="D574" s="283"/>
      <c r="E574" s="266"/>
      <c r="F574" s="266"/>
      <c r="G574" s="266"/>
      <c r="H574" s="266"/>
      <c r="I574" s="266"/>
      <c r="J574" s="266"/>
    </row>
    <row r="575" spans="3:10" s="260" customFormat="1" ht="12.75">
      <c r="C575" s="283"/>
      <c r="D575" s="283"/>
      <c r="E575" s="266"/>
      <c r="F575" s="266"/>
      <c r="G575" s="266"/>
      <c r="H575" s="266"/>
      <c r="I575" s="266"/>
      <c r="J575" s="266"/>
    </row>
    <row r="576" spans="3:10" s="260" customFormat="1" ht="12.75">
      <c r="C576" s="283"/>
      <c r="D576" s="283"/>
      <c r="E576" s="266"/>
      <c r="F576" s="266"/>
      <c r="G576" s="266"/>
      <c r="H576" s="266"/>
      <c r="I576" s="266"/>
      <c r="J576" s="266"/>
    </row>
    <row r="577" spans="3:10" s="260" customFormat="1" ht="12.75">
      <c r="C577" s="283"/>
      <c r="D577" s="283"/>
      <c r="E577" s="266"/>
      <c r="F577" s="266"/>
      <c r="G577" s="266"/>
      <c r="H577" s="266"/>
      <c r="I577" s="266"/>
      <c r="J577" s="266"/>
    </row>
    <row r="578" spans="3:10" s="260" customFormat="1" ht="12.75">
      <c r="C578" s="283"/>
      <c r="D578" s="283"/>
      <c r="E578" s="266"/>
      <c r="F578" s="266"/>
      <c r="G578" s="266"/>
      <c r="H578" s="266"/>
      <c r="I578" s="266"/>
      <c r="J578" s="266"/>
    </row>
    <row r="579" spans="3:10" s="260" customFormat="1" ht="12.75">
      <c r="C579" s="283"/>
      <c r="D579" s="283"/>
      <c r="E579" s="266"/>
      <c r="F579" s="266"/>
      <c r="G579" s="266"/>
      <c r="H579" s="266"/>
      <c r="I579" s="266"/>
      <c r="J579" s="266"/>
    </row>
    <row r="580" spans="3:10" s="260" customFormat="1" ht="12.75">
      <c r="C580" s="283"/>
      <c r="D580" s="283"/>
      <c r="E580" s="266"/>
      <c r="F580" s="266"/>
      <c r="G580" s="266"/>
      <c r="H580" s="266"/>
      <c r="I580" s="266"/>
      <c r="J580" s="266"/>
    </row>
    <row r="581" spans="3:10" s="260" customFormat="1" ht="12.75">
      <c r="C581" s="283"/>
      <c r="D581" s="283"/>
      <c r="E581" s="266"/>
      <c r="F581" s="266"/>
      <c r="G581" s="266"/>
      <c r="H581" s="266"/>
      <c r="I581" s="266"/>
      <c r="J581" s="266"/>
    </row>
    <row r="582" spans="3:10" s="260" customFormat="1" ht="12.75">
      <c r="C582" s="283"/>
      <c r="D582" s="283"/>
      <c r="E582" s="266"/>
      <c r="F582" s="266"/>
      <c r="G582" s="266"/>
      <c r="H582" s="266"/>
      <c r="I582" s="266"/>
      <c r="J582" s="266"/>
    </row>
    <row r="583" spans="3:10" s="260" customFormat="1" ht="12.75">
      <c r="C583" s="283"/>
      <c r="D583" s="283"/>
      <c r="E583" s="266"/>
      <c r="F583" s="266"/>
      <c r="G583" s="266"/>
      <c r="H583" s="266"/>
      <c r="I583" s="266"/>
      <c r="J583" s="266"/>
    </row>
    <row r="584" spans="3:10" s="260" customFormat="1" ht="12.75">
      <c r="C584" s="283"/>
      <c r="D584" s="283"/>
      <c r="E584" s="266"/>
      <c r="F584" s="266"/>
      <c r="G584" s="266"/>
      <c r="H584" s="266"/>
      <c r="I584" s="266"/>
      <c r="J584" s="266"/>
    </row>
    <row r="585" spans="3:10" s="260" customFormat="1" ht="12.75">
      <c r="C585" s="283"/>
      <c r="D585" s="283"/>
      <c r="E585" s="266"/>
      <c r="F585" s="266"/>
      <c r="G585" s="266"/>
      <c r="H585" s="266"/>
      <c r="I585" s="266"/>
      <c r="J585" s="266"/>
    </row>
    <row r="586" spans="3:10" s="260" customFormat="1" ht="12.75">
      <c r="C586" s="283"/>
      <c r="D586" s="283"/>
      <c r="E586" s="266"/>
      <c r="F586" s="266"/>
      <c r="G586" s="266"/>
      <c r="H586" s="266"/>
      <c r="I586" s="266"/>
      <c r="J586" s="266"/>
    </row>
    <row r="587" spans="3:10" s="260" customFormat="1" ht="12.75">
      <c r="C587" s="283"/>
      <c r="D587" s="283"/>
      <c r="E587" s="266"/>
      <c r="F587" s="266"/>
      <c r="G587" s="266"/>
      <c r="H587" s="266"/>
      <c r="I587" s="266"/>
      <c r="J587" s="266"/>
    </row>
    <row r="588" spans="3:10" s="260" customFormat="1" ht="12.75">
      <c r="C588" s="283"/>
      <c r="D588" s="283"/>
      <c r="E588" s="266"/>
      <c r="F588" s="266"/>
      <c r="G588" s="266"/>
      <c r="H588" s="266"/>
      <c r="I588" s="266"/>
      <c r="J588" s="266"/>
    </row>
    <row r="589" spans="3:10" s="260" customFormat="1" ht="12.75">
      <c r="C589" s="283"/>
      <c r="D589" s="283"/>
      <c r="E589" s="266"/>
      <c r="F589" s="266"/>
      <c r="G589" s="266"/>
      <c r="H589" s="266"/>
      <c r="I589" s="266"/>
      <c r="J589" s="266"/>
    </row>
    <row r="590" spans="3:10" s="260" customFormat="1" ht="12.75">
      <c r="C590" s="283"/>
      <c r="D590" s="283"/>
      <c r="E590" s="266"/>
      <c r="F590" s="266"/>
      <c r="G590" s="266"/>
      <c r="H590" s="266"/>
      <c r="I590" s="266"/>
      <c r="J590" s="266"/>
    </row>
    <row r="591" spans="3:10" s="260" customFormat="1" ht="12.75">
      <c r="C591" s="283"/>
      <c r="D591" s="283"/>
      <c r="E591" s="266"/>
      <c r="F591" s="266"/>
      <c r="G591" s="266"/>
      <c r="H591" s="266"/>
      <c r="I591" s="266"/>
      <c r="J591" s="266"/>
    </row>
    <row r="592" spans="3:10" s="260" customFormat="1" ht="12.75">
      <c r="C592" s="283"/>
      <c r="D592" s="283"/>
      <c r="E592" s="266"/>
      <c r="F592" s="266"/>
      <c r="G592" s="266"/>
      <c r="H592" s="266"/>
      <c r="I592" s="266"/>
      <c r="J592" s="266"/>
    </row>
    <row r="593" spans="3:10" s="260" customFormat="1" ht="12.75">
      <c r="C593" s="283"/>
      <c r="D593" s="283"/>
      <c r="E593" s="266"/>
      <c r="F593" s="266"/>
      <c r="G593" s="266"/>
      <c r="H593" s="266"/>
      <c r="I593" s="266"/>
      <c r="J593" s="266"/>
    </row>
    <row r="594" spans="3:10" s="260" customFormat="1" ht="12.75">
      <c r="C594" s="283"/>
      <c r="D594" s="283"/>
      <c r="E594" s="266"/>
      <c r="F594" s="266"/>
      <c r="G594" s="266"/>
      <c r="H594" s="266"/>
      <c r="I594" s="266"/>
      <c r="J594" s="266"/>
    </row>
    <row r="595" spans="3:10" s="260" customFormat="1" ht="12.75">
      <c r="C595" s="283"/>
      <c r="D595" s="283"/>
      <c r="E595" s="266"/>
      <c r="F595" s="266"/>
      <c r="G595" s="266"/>
      <c r="H595" s="266"/>
      <c r="I595" s="266"/>
      <c r="J595" s="266"/>
    </row>
    <row r="596" spans="3:10" s="260" customFormat="1" ht="12.75">
      <c r="C596" s="283"/>
      <c r="D596" s="283"/>
      <c r="E596" s="266"/>
      <c r="F596" s="266"/>
      <c r="G596" s="266"/>
      <c r="H596" s="266"/>
      <c r="I596" s="266"/>
      <c r="J596" s="266"/>
    </row>
    <row r="597" spans="3:10" s="260" customFormat="1" ht="12.75">
      <c r="C597" s="283"/>
      <c r="D597" s="283"/>
      <c r="E597" s="266"/>
      <c r="F597" s="266"/>
      <c r="G597" s="266"/>
      <c r="H597" s="266"/>
      <c r="I597" s="266"/>
      <c r="J597" s="266"/>
    </row>
    <row r="598" spans="3:10" s="260" customFormat="1" ht="12.75">
      <c r="C598" s="283"/>
      <c r="D598" s="283"/>
      <c r="E598" s="266"/>
      <c r="F598" s="266"/>
      <c r="G598" s="266"/>
      <c r="H598" s="266"/>
      <c r="I598" s="266"/>
      <c r="J598" s="266"/>
    </row>
    <row r="599" spans="3:10" s="260" customFormat="1" ht="12.75">
      <c r="C599" s="283"/>
      <c r="D599" s="283"/>
      <c r="E599" s="266"/>
      <c r="F599" s="266"/>
      <c r="G599" s="266"/>
      <c r="H599" s="266"/>
      <c r="I599" s="266"/>
      <c r="J599" s="266"/>
    </row>
    <row r="600" spans="3:10" s="260" customFormat="1" ht="12.75">
      <c r="C600" s="283"/>
      <c r="D600" s="283"/>
      <c r="E600" s="266"/>
      <c r="F600" s="266"/>
      <c r="G600" s="266"/>
      <c r="H600" s="266"/>
      <c r="I600" s="266"/>
      <c r="J600" s="266"/>
    </row>
    <row r="601" spans="3:10" s="260" customFormat="1" ht="12.75">
      <c r="C601" s="283"/>
      <c r="D601" s="283"/>
      <c r="E601" s="266"/>
      <c r="F601" s="266"/>
      <c r="G601" s="266"/>
      <c r="H601" s="266"/>
      <c r="I601" s="266"/>
      <c r="J601" s="266"/>
    </row>
    <row r="602" spans="3:10" s="260" customFormat="1" ht="12.75">
      <c r="C602" s="283"/>
      <c r="D602" s="283"/>
      <c r="E602" s="266"/>
      <c r="F602" s="266"/>
      <c r="G602" s="266"/>
      <c r="H602" s="266"/>
      <c r="I602" s="266"/>
      <c r="J602" s="266"/>
    </row>
    <row r="603" spans="3:10" s="260" customFormat="1" ht="12.75">
      <c r="C603" s="283"/>
      <c r="D603" s="283"/>
      <c r="E603" s="266"/>
      <c r="F603" s="266"/>
      <c r="G603" s="266"/>
      <c r="H603" s="266"/>
      <c r="I603" s="266"/>
      <c r="J603" s="266"/>
    </row>
    <row r="604" spans="3:10" s="260" customFormat="1" ht="12.75">
      <c r="C604" s="283"/>
      <c r="D604" s="283"/>
      <c r="E604" s="266"/>
      <c r="F604" s="266"/>
      <c r="G604" s="266"/>
      <c r="H604" s="266"/>
      <c r="I604" s="266"/>
      <c r="J604" s="266"/>
    </row>
    <row r="605" spans="3:10" s="260" customFormat="1" ht="12.75">
      <c r="C605" s="283"/>
      <c r="D605" s="283"/>
      <c r="E605" s="266"/>
      <c r="F605" s="266"/>
      <c r="G605" s="266"/>
      <c r="H605" s="266"/>
      <c r="I605" s="266"/>
      <c r="J605" s="266"/>
    </row>
    <row r="606" spans="3:10" s="260" customFormat="1" ht="12.75">
      <c r="C606" s="283"/>
      <c r="D606" s="283"/>
      <c r="E606" s="266"/>
      <c r="F606" s="266"/>
      <c r="G606" s="266"/>
      <c r="H606" s="266"/>
      <c r="I606" s="266"/>
      <c r="J606" s="266"/>
    </row>
    <row r="607" spans="3:10" s="260" customFormat="1" ht="12.75">
      <c r="C607" s="283"/>
      <c r="D607" s="283"/>
      <c r="E607" s="266"/>
      <c r="F607" s="266"/>
      <c r="G607" s="266"/>
      <c r="H607" s="266"/>
      <c r="I607" s="266"/>
      <c r="J607" s="266"/>
    </row>
    <row r="608" spans="3:10" s="260" customFormat="1" ht="12.75">
      <c r="C608" s="283"/>
      <c r="D608" s="283"/>
      <c r="E608" s="266"/>
      <c r="F608" s="266"/>
      <c r="G608" s="266"/>
      <c r="H608" s="266"/>
      <c r="I608" s="266"/>
      <c r="J608" s="266"/>
    </row>
    <row r="609" spans="3:10" s="260" customFormat="1" ht="12.75">
      <c r="C609" s="283"/>
      <c r="D609" s="283"/>
      <c r="E609" s="266"/>
      <c r="F609" s="266"/>
      <c r="G609" s="266"/>
      <c r="H609" s="266"/>
      <c r="I609" s="266"/>
      <c r="J609" s="266"/>
    </row>
    <row r="610" spans="3:10" s="260" customFormat="1" ht="12.75">
      <c r="C610" s="283"/>
      <c r="D610" s="283"/>
      <c r="E610" s="266"/>
      <c r="F610" s="266"/>
      <c r="G610" s="266"/>
      <c r="H610" s="266"/>
      <c r="I610" s="266"/>
      <c r="J610" s="266"/>
    </row>
    <row r="611" spans="3:10" s="260" customFormat="1" ht="12.75">
      <c r="C611" s="283"/>
      <c r="D611" s="283"/>
      <c r="E611" s="266"/>
      <c r="F611" s="266"/>
      <c r="G611" s="266"/>
      <c r="H611" s="266"/>
      <c r="I611" s="266"/>
      <c r="J611" s="266"/>
    </row>
    <row r="612" spans="3:10" s="260" customFormat="1" ht="12.75">
      <c r="C612" s="283"/>
      <c r="D612" s="283"/>
      <c r="E612" s="266"/>
      <c r="F612" s="266"/>
      <c r="G612" s="266"/>
      <c r="H612" s="266"/>
      <c r="I612" s="266"/>
      <c r="J612" s="266"/>
    </row>
    <row r="613" spans="3:10" s="260" customFormat="1" ht="12.75">
      <c r="C613" s="283"/>
      <c r="D613" s="283"/>
      <c r="E613" s="266"/>
      <c r="F613" s="266"/>
      <c r="G613" s="266"/>
      <c r="H613" s="266"/>
      <c r="I613" s="266"/>
      <c r="J613" s="266"/>
    </row>
    <row r="614" spans="3:10" s="260" customFormat="1" ht="12.75">
      <c r="C614" s="283"/>
      <c r="D614" s="283"/>
      <c r="E614" s="266"/>
      <c r="F614" s="266"/>
      <c r="G614" s="266"/>
      <c r="H614" s="266"/>
      <c r="I614" s="266"/>
      <c r="J614" s="266"/>
    </row>
    <row r="615" spans="3:10" s="260" customFormat="1" ht="12.75">
      <c r="C615" s="283"/>
      <c r="D615" s="283"/>
      <c r="E615" s="266"/>
      <c r="F615" s="266"/>
      <c r="G615" s="266"/>
      <c r="H615" s="266"/>
      <c r="I615" s="266"/>
      <c r="J615" s="266"/>
    </row>
    <row r="616" spans="3:10" s="260" customFormat="1" ht="12.75">
      <c r="C616" s="283"/>
      <c r="D616" s="283"/>
      <c r="E616" s="266"/>
      <c r="F616" s="266"/>
      <c r="G616" s="266"/>
      <c r="H616" s="266"/>
      <c r="I616" s="266"/>
      <c r="J616" s="266"/>
    </row>
    <row r="617" spans="3:10" s="260" customFormat="1" ht="12.75">
      <c r="C617" s="283"/>
      <c r="D617" s="283"/>
      <c r="E617" s="266"/>
      <c r="F617" s="266"/>
      <c r="G617" s="266"/>
      <c r="H617" s="266"/>
      <c r="I617" s="266"/>
      <c r="J617" s="266"/>
    </row>
    <row r="618" spans="3:10" s="260" customFormat="1" ht="12.75">
      <c r="C618" s="283"/>
      <c r="D618" s="283"/>
      <c r="E618" s="266"/>
      <c r="F618" s="266"/>
      <c r="G618" s="266"/>
      <c r="H618" s="266"/>
      <c r="I618" s="266"/>
      <c r="J618" s="266"/>
    </row>
    <row r="619" spans="3:10" s="260" customFormat="1" ht="12.75">
      <c r="C619" s="283"/>
      <c r="D619" s="283"/>
      <c r="E619" s="266"/>
      <c r="F619" s="266"/>
      <c r="G619" s="266"/>
      <c r="H619" s="266"/>
      <c r="I619" s="266"/>
      <c r="J619" s="266"/>
    </row>
    <row r="620" spans="3:10" s="260" customFormat="1" ht="12.75">
      <c r="C620" s="283"/>
      <c r="D620" s="283"/>
      <c r="E620" s="266"/>
      <c r="F620" s="266"/>
      <c r="G620" s="266"/>
      <c r="H620" s="266"/>
      <c r="I620" s="266"/>
      <c r="J620" s="266"/>
    </row>
    <row r="621" spans="3:10" s="260" customFormat="1" ht="12.75">
      <c r="C621" s="283"/>
      <c r="D621" s="283"/>
      <c r="E621" s="266"/>
      <c r="F621" s="266"/>
      <c r="G621" s="266"/>
      <c r="H621" s="266"/>
      <c r="I621" s="266"/>
      <c r="J621" s="266"/>
    </row>
    <row r="622" spans="3:10" s="260" customFormat="1" ht="12.75">
      <c r="C622" s="283"/>
      <c r="D622" s="283"/>
      <c r="E622" s="266"/>
      <c r="F622" s="266"/>
      <c r="G622" s="266"/>
      <c r="H622" s="266"/>
      <c r="I622" s="266"/>
      <c r="J622" s="266"/>
    </row>
    <row r="623" spans="3:10" s="260" customFormat="1" ht="12.75">
      <c r="C623" s="283"/>
      <c r="D623" s="283"/>
      <c r="E623" s="266"/>
      <c r="F623" s="266"/>
      <c r="G623" s="266"/>
      <c r="H623" s="266"/>
      <c r="I623" s="266"/>
      <c r="J623" s="266"/>
    </row>
    <row r="624" spans="3:10" s="260" customFormat="1" ht="12.75">
      <c r="C624" s="283"/>
      <c r="D624" s="283"/>
      <c r="E624" s="266"/>
      <c r="F624" s="266"/>
      <c r="G624" s="266"/>
      <c r="H624" s="266"/>
      <c r="I624" s="266"/>
      <c r="J624" s="266"/>
    </row>
    <row r="625" spans="3:10" s="260" customFormat="1" ht="12.75">
      <c r="C625" s="283"/>
      <c r="D625" s="283"/>
      <c r="E625" s="266"/>
      <c r="F625" s="266"/>
      <c r="G625" s="266"/>
      <c r="H625" s="266"/>
      <c r="I625" s="266"/>
      <c r="J625" s="266"/>
    </row>
    <row r="626" spans="3:10" s="260" customFormat="1" ht="12.75">
      <c r="C626" s="283"/>
      <c r="D626" s="283"/>
      <c r="E626" s="266"/>
      <c r="F626" s="266"/>
      <c r="G626" s="266"/>
      <c r="H626" s="266"/>
      <c r="I626" s="266"/>
      <c r="J626" s="266"/>
    </row>
    <row r="627" spans="3:10" s="260" customFormat="1" ht="12.75">
      <c r="C627" s="283"/>
      <c r="D627" s="283"/>
      <c r="E627" s="266"/>
      <c r="F627" s="266"/>
      <c r="G627" s="266"/>
      <c r="H627" s="266"/>
      <c r="I627" s="266"/>
      <c r="J627" s="266"/>
    </row>
    <row r="628" spans="3:10" s="260" customFormat="1" ht="12.75">
      <c r="C628" s="283"/>
      <c r="D628" s="283"/>
      <c r="E628" s="266"/>
      <c r="F628" s="266"/>
      <c r="G628" s="266"/>
      <c r="H628" s="266"/>
      <c r="I628" s="266"/>
      <c r="J628" s="266"/>
    </row>
    <row r="629" spans="3:10" s="260" customFormat="1" ht="12.75">
      <c r="C629" s="283"/>
      <c r="D629" s="283"/>
      <c r="E629" s="266"/>
      <c r="F629" s="266"/>
      <c r="G629" s="266"/>
      <c r="H629" s="266"/>
      <c r="I629" s="266"/>
      <c r="J629" s="266"/>
    </row>
    <row r="630" spans="3:10" s="260" customFormat="1" ht="12.75">
      <c r="C630" s="283"/>
      <c r="D630" s="283"/>
      <c r="E630" s="266"/>
      <c r="F630" s="266"/>
      <c r="G630" s="266"/>
      <c r="H630" s="266"/>
      <c r="I630" s="266"/>
      <c r="J630" s="266"/>
    </row>
    <row r="631" spans="3:10" s="260" customFormat="1" ht="12.75">
      <c r="C631" s="283"/>
      <c r="D631" s="283"/>
      <c r="E631" s="266"/>
      <c r="F631" s="266"/>
      <c r="G631" s="266"/>
      <c r="H631" s="266"/>
      <c r="I631" s="266"/>
      <c r="J631" s="266"/>
    </row>
    <row r="632" spans="3:10" s="260" customFormat="1" ht="12.75">
      <c r="C632" s="283"/>
      <c r="D632" s="283"/>
      <c r="E632" s="266"/>
      <c r="F632" s="266"/>
      <c r="G632" s="266"/>
      <c r="H632" s="266"/>
      <c r="I632" s="266"/>
      <c r="J632" s="266"/>
    </row>
    <row r="633" spans="3:10" s="260" customFormat="1" ht="12.75">
      <c r="C633" s="283"/>
      <c r="D633" s="283"/>
      <c r="E633" s="266"/>
      <c r="F633" s="266"/>
      <c r="G633" s="266"/>
      <c r="H633" s="266"/>
      <c r="I633" s="266"/>
      <c r="J633" s="266"/>
    </row>
    <row r="634" spans="3:10" s="260" customFormat="1" ht="12.75">
      <c r="C634" s="283"/>
      <c r="D634" s="283"/>
      <c r="E634" s="266"/>
      <c r="F634" s="266"/>
      <c r="G634" s="266"/>
      <c r="H634" s="266"/>
      <c r="I634" s="266"/>
      <c r="J634" s="266"/>
    </row>
    <row r="635" spans="3:10" s="260" customFormat="1" ht="12.75">
      <c r="C635" s="283"/>
      <c r="D635" s="283"/>
      <c r="E635" s="266"/>
      <c r="F635" s="266"/>
      <c r="G635" s="266"/>
      <c r="H635" s="266"/>
      <c r="I635" s="266"/>
      <c r="J635" s="266"/>
    </row>
    <row r="636" spans="3:10" s="260" customFormat="1" ht="12.75">
      <c r="C636" s="283"/>
      <c r="D636" s="283"/>
      <c r="E636" s="266"/>
      <c r="F636" s="266"/>
      <c r="G636" s="266"/>
      <c r="H636" s="266"/>
      <c r="I636" s="266"/>
      <c r="J636" s="266"/>
    </row>
    <row r="637" spans="3:10" s="260" customFormat="1" ht="12.75">
      <c r="C637" s="283"/>
      <c r="D637" s="283"/>
      <c r="E637" s="266"/>
      <c r="F637" s="266"/>
      <c r="G637" s="266"/>
      <c r="H637" s="266"/>
      <c r="I637" s="266"/>
      <c r="J637" s="266"/>
    </row>
    <row r="638" spans="3:10" s="260" customFormat="1" ht="12.75">
      <c r="C638" s="283"/>
      <c r="D638" s="283"/>
      <c r="E638" s="266"/>
      <c r="F638" s="266"/>
      <c r="G638" s="266"/>
      <c r="H638" s="266"/>
      <c r="I638" s="266"/>
      <c r="J638" s="266"/>
    </row>
    <row r="639" spans="3:10" s="260" customFormat="1" ht="12.75">
      <c r="C639" s="283"/>
      <c r="D639" s="283"/>
      <c r="E639" s="266"/>
      <c r="F639" s="266"/>
      <c r="G639" s="266"/>
      <c r="H639" s="266"/>
      <c r="I639" s="266"/>
      <c r="J639" s="266"/>
    </row>
    <row r="640" spans="3:10" s="260" customFormat="1" ht="12.75">
      <c r="C640" s="283"/>
      <c r="D640" s="283"/>
      <c r="E640" s="266"/>
      <c r="F640" s="266"/>
      <c r="G640" s="266"/>
      <c r="H640" s="266"/>
      <c r="I640" s="266"/>
      <c r="J640" s="266"/>
    </row>
    <row r="641" spans="3:10" s="260" customFormat="1" ht="12.75">
      <c r="C641" s="283"/>
      <c r="D641" s="283"/>
      <c r="E641" s="266"/>
      <c r="F641" s="266"/>
      <c r="G641" s="266"/>
      <c r="H641" s="266"/>
      <c r="I641" s="266"/>
      <c r="J641" s="266"/>
    </row>
    <row r="642" spans="3:10" s="260" customFormat="1" ht="12.75">
      <c r="C642" s="283"/>
      <c r="D642" s="283"/>
      <c r="E642" s="266"/>
      <c r="F642" s="266"/>
      <c r="G642" s="266"/>
      <c r="H642" s="266"/>
      <c r="I642" s="266"/>
      <c r="J642" s="266"/>
    </row>
    <row r="643" spans="3:10" s="260" customFormat="1" ht="12.75">
      <c r="C643" s="283"/>
      <c r="D643" s="283"/>
      <c r="E643" s="266"/>
      <c r="F643" s="266"/>
      <c r="G643" s="266"/>
      <c r="H643" s="266"/>
      <c r="I643" s="266"/>
      <c r="J643" s="266"/>
    </row>
    <row r="644" spans="3:10" s="260" customFormat="1" ht="12.75">
      <c r="C644" s="283"/>
      <c r="D644" s="283"/>
      <c r="E644" s="266"/>
      <c r="F644" s="266"/>
      <c r="G644" s="266"/>
      <c r="H644" s="266"/>
      <c r="I644" s="266"/>
      <c r="J644" s="266"/>
    </row>
    <row r="645" spans="3:10" s="260" customFormat="1" ht="12.75">
      <c r="C645" s="283"/>
      <c r="D645" s="283"/>
      <c r="E645" s="266"/>
      <c r="F645" s="266"/>
      <c r="G645" s="266"/>
      <c r="H645" s="266"/>
      <c r="I645" s="266"/>
      <c r="J645" s="266"/>
    </row>
    <row r="646" spans="3:10" s="260" customFormat="1" ht="12.75">
      <c r="C646" s="283"/>
      <c r="D646" s="283"/>
      <c r="E646" s="266"/>
      <c r="F646" s="266"/>
      <c r="G646" s="266"/>
      <c r="H646" s="266"/>
      <c r="I646" s="266"/>
      <c r="J646" s="266"/>
    </row>
    <row r="647" spans="3:10" s="260" customFormat="1" ht="12.75">
      <c r="C647" s="283"/>
      <c r="D647" s="283"/>
      <c r="E647" s="266"/>
      <c r="F647" s="266"/>
      <c r="G647" s="266"/>
      <c r="H647" s="266"/>
      <c r="I647" s="266"/>
      <c r="J647" s="266"/>
    </row>
    <row r="648" spans="3:10" s="260" customFormat="1" ht="12.75">
      <c r="C648" s="283"/>
      <c r="D648" s="283"/>
      <c r="E648" s="266"/>
      <c r="F648" s="266"/>
      <c r="G648" s="266"/>
      <c r="H648" s="266"/>
      <c r="I648" s="266"/>
      <c r="J648" s="266"/>
    </row>
    <row r="649" spans="3:10" s="260" customFormat="1" ht="12.75">
      <c r="C649" s="283"/>
      <c r="D649" s="283"/>
      <c r="E649" s="266"/>
      <c r="F649" s="266"/>
      <c r="G649" s="266"/>
      <c r="H649" s="266"/>
      <c r="I649" s="266"/>
      <c r="J649" s="266"/>
    </row>
    <row r="650" spans="3:10" s="260" customFormat="1" ht="12.75">
      <c r="C650" s="283"/>
      <c r="D650" s="283"/>
      <c r="E650" s="266"/>
      <c r="F650" s="266"/>
      <c r="G650" s="266"/>
      <c r="H650" s="266"/>
      <c r="I650" s="266"/>
      <c r="J650" s="266"/>
    </row>
    <row r="651" spans="3:10" s="260" customFormat="1" ht="12.75">
      <c r="C651" s="283"/>
      <c r="D651" s="283"/>
      <c r="E651" s="266"/>
      <c r="F651" s="266"/>
      <c r="G651" s="266"/>
      <c r="H651" s="266"/>
      <c r="I651" s="266"/>
      <c r="J651" s="266"/>
    </row>
    <row r="652" spans="3:10" s="260" customFormat="1" ht="12.75">
      <c r="C652" s="283"/>
      <c r="D652" s="283"/>
      <c r="E652" s="266"/>
      <c r="F652" s="266"/>
      <c r="G652" s="266"/>
      <c r="H652" s="266"/>
      <c r="I652" s="266"/>
      <c r="J652" s="266"/>
    </row>
    <row r="653" spans="3:10" s="260" customFormat="1" ht="12.75">
      <c r="C653" s="283"/>
      <c r="D653" s="283"/>
      <c r="E653" s="266"/>
      <c r="F653" s="266"/>
      <c r="G653" s="266"/>
      <c r="H653" s="266"/>
      <c r="I653" s="266"/>
      <c r="J653" s="266"/>
    </row>
    <row r="654" spans="3:10" s="260" customFormat="1" ht="12.75">
      <c r="C654" s="283"/>
      <c r="D654" s="283"/>
      <c r="E654" s="266"/>
      <c r="F654" s="266"/>
      <c r="G654" s="266"/>
      <c r="H654" s="266"/>
      <c r="I654" s="266"/>
      <c r="J654" s="266"/>
    </row>
    <row r="655" spans="3:10" s="260" customFormat="1" ht="12.75">
      <c r="C655" s="283"/>
      <c r="D655" s="283"/>
      <c r="E655" s="266"/>
      <c r="F655" s="266"/>
      <c r="G655" s="266"/>
      <c r="H655" s="266"/>
      <c r="I655" s="266"/>
      <c r="J655" s="266"/>
    </row>
    <row r="656" spans="3:10" s="260" customFormat="1" ht="12.75">
      <c r="C656" s="283"/>
      <c r="D656" s="283"/>
      <c r="E656" s="266"/>
      <c r="F656" s="266"/>
      <c r="G656" s="266"/>
      <c r="H656" s="266"/>
      <c r="I656" s="266"/>
      <c r="J656" s="266"/>
    </row>
    <row r="657" spans="3:10" s="260" customFormat="1" ht="12.75">
      <c r="C657" s="283"/>
      <c r="D657" s="283"/>
      <c r="E657" s="266"/>
      <c r="F657" s="266"/>
      <c r="G657" s="266"/>
      <c r="H657" s="266"/>
      <c r="I657" s="266"/>
      <c r="J657" s="266"/>
    </row>
    <row r="658" spans="3:10" s="260" customFormat="1" ht="12.75">
      <c r="C658" s="283"/>
      <c r="D658" s="283"/>
      <c r="E658" s="266"/>
      <c r="F658" s="266"/>
      <c r="G658" s="266"/>
      <c r="H658" s="266"/>
      <c r="I658" s="266"/>
      <c r="J658" s="266"/>
    </row>
    <row r="659" spans="3:10" s="260" customFormat="1" ht="12.75">
      <c r="C659" s="283"/>
      <c r="D659" s="283"/>
      <c r="E659" s="266"/>
      <c r="F659" s="266"/>
      <c r="G659" s="266"/>
      <c r="H659" s="266"/>
      <c r="I659" s="266"/>
      <c r="J659" s="266"/>
    </row>
    <row r="660" spans="3:10" s="260" customFormat="1" ht="12.75">
      <c r="C660" s="283"/>
      <c r="D660" s="283"/>
      <c r="E660" s="266"/>
      <c r="F660" s="266"/>
      <c r="G660" s="266"/>
      <c r="H660" s="266"/>
      <c r="I660" s="266"/>
      <c r="J660" s="266"/>
    </row>
    <row r="661" spans="3:10" s="260" customFormat="1" ht="12.75">
      <c r="C661" s="283"/>
      <c r="D661" s="283"/>
      <c r="E661" s="266"/>
      <c r="F661" s="266"/>
      <c r="G661" s="266"/>
      <c r="H661" s="266"/>
      <c r="I661" s="266"/>
      <c r="J661" s="266"/>
    </row>
    <row r="662" spans="3:10" s="260" customFormat="1" ht="12.75">
      <c r="C662" s="283"/>
      <c r="D662" s="283"/>
      <c r="E662" s="266"/>
      <c r="F662" s="266"/>
      <c r="G662" s="266"/>
      <c r="H662" s="266"/>
      <c r="I662" s="266"/>
      <c r="J662" s="266"/>
    </row>
    <row r="663" spans="3:10" s="260" customFormat="1" ht="12.75">
      <c r="C663" s="283"/>
      <c r="D663" s="283"/>
      <c r="E663" s="266"/>
      <c r="F663" s="266"/>
      <c r="G663" s="266"/>
      <c r="H663" s="266"/>
      <c r="I663" s="266"/>
      <c r="J663" s="266"/>
    </row>
    <row r="664" spans="3:10" s="260" customFormat="1" ht="12.75">
      <c r="C664" s="283"/>
      <c r="D664" s="283"/>
      <c r="E664" s="266"/>
      <c r="F664" s="266"/>
      <c r="G664" s="266"/>
      <c r="H664" s="266"/>
      <c r="I664" s="266"/>
      <c r="J664" s="266"/>
    </row>
    <row r="665" spans="3:10" s="260" customFormat="1" ht="12.75">
      <c r="C665" s="283"/>
      <c r="D665" s="283"/>
      <c r="E665" s="266"/>
      <c r="F665" s="266"/>
      <c r="G665" s="266"/>
      <c r="H665" s="266"/>
      <c r="I665" s="266"/>
      <c r="J665" s="266"/>
    </row>
    <row r="666" spans="3:10" s="260" customFormat="1" ht="12.75">
      <c r="C666" s="283"/>
      <c r="D666" s="283"/>
      <c r="E666" s="266"/>
      <c r="F666" s="266"/>
      <c r="G666" s="266"/>
      <c r="H666" s="266"/>
      <c r="I666" s="266"/>
      <c r="J666" s="266"/>
    </row>
    <row r="667" spans="3:10" s="260" customFormat="1" ht="12.75">
      <c r="C667" s="283"/>
      <c r="D667" s="283"/>
      <c r="E667" s="266"/>
      <c r="F667" s="266"/>
      <c r="G667" s="266"/>
      <c r="H667" s="266"/>
      <c r="I667" s="266"/>
      <c r="J667" s="266"/>
    </row>
    <row r="668" spans="3:10" s="260" customFormat="1" ht="12.75">
      <c r="C668" s="283"/>
      <c r="D668" s="283"/>
      <c r="E668" s="266"/>
      <c r="F668" s="266"/>
      <c r="G668" s="266"/>
      <c r="H668" s="266"/>
      <c r="I668" s="266"/>
      <c r="J668" s="266"/>
    </row>
    <row r="669" spans="3:10" s="260" customFormat="1" ht="12.75">
      <c r="C669" s="283"/>
      <c r="D669" s="283"/>
      <c r="E669" s="266"/>
      <c r="F669" s="266"/>
      <c r="G669" s="266"/>
      <c r="H669" s="266"/>
      <c r="I669" s="266"/>
      <c r="J669" s="266"/>
    </row>
    <row r="670" spans="3:10" s="260" customFormat="1" ht="12.75">
      <c r="C670" s="283"/>
      <c r="D670" s="283"/>
      <c r="E670" s="266"/>
      <c r="F670" s="266"/>
      <c r="G670" s="266"/>
      <c r="H670" s="266"/>
      <c r="I670" s="266"/>
      <c r="J670" s="266"/>
    </row>
    <row r="671" spans="3:10" s="260" customFormat="1" ht="12.75">
      <c r="C671" s="283"/>
      <c r="D671" s="283"/>
      <c r="E671" s="266"/>
      <c r="F671" s="266"/>
      <c r="G671" s="266"/>
      <c r="H671" s="266"/>
      <c r="I671" s="266"/>
      <c r="J671" s="266"/>
    </row>
    <row r="672" spans="3:10" s="260" customFormat="1" ht="12.75">
      <c r="C672" s="283"/>
      <c r="D672" s="283"/>
      <c r="E672" s="266"/>
      <c r="F672" s="266"/>
      <c r="G672" s="266"/>
      <c r="H672" s="266"/>
      <c r="I672" s="266"/>
      <c r="J672" s="266"/>
    </row>
    <row r="673" spans="3:10" s="260" customFormat="1" ht="12.75">
      <c r="C673" s="283"/>
      <c r="D673" s="283"/>
      <c r="E673" s="266"/>
      <c r="F673" s="266"/>
      <c r="G673" s="266"/>
      <c r="H673" s="266"/>
      <c r="I673" s="266"/>
      <c r="J673" s="266"/>
    </row>
    <row r="674" spans="3:10" s="260" customFormat="1" ht="12.75">
      <c r="C674" s="283"/>
      <c r="D674" s="283"/>
      <c r="E674" s="266"/>
      <c r="F674" s="266"/>
      <c r="G674" s="266"/>
      <c r="H674" s="266"/>
      <c r="I674" s="266"/>
      <c r="J674" s="266"/>
    </row>
    <row r="675" spans="3:10" s="260" customFormat="1" ht="12.75">
      <c r="C675" s="283"/>
      <c r="D675" s="283"/>
      <c r="E675" s="266"/>
      <c r="F675" s="266"/>
      <c r="G675" s="266"/>
      <c r="H675" s="266"/>
      <c r="I675" s="266"/>
      <c r="J675" s="266"/>
    </row>
    <row r="676" spans="3:10" s="260" customFormat="1" ht="12.75">
      <c r="C676" s="283"/>
      <c r="D676" s="283"/>
      <c r="E676" s="266"/>
      <c r="F676" s="266"/>
      <c r="G676" s="266"/>
      <c r="H676" s="266"/>
      <c r="I676" s="266"/>
      <c r="J676" s="266"/>
    </row>
    <row r="677" spans="3:10" s="260" customFormat="1" ht="12.75">
      <c r="C677" s="283"/>
      <c r="D677" s="283"/>
      <c r="E677" s="266"/>
      <c r="F677" s="266"/>
      <c r="G677" s="266"/>
      <c r="H677" s="266"/>
      <c r="I677" s="266"/>
      <c r="J677" s="266"/>
    </row>
    <row r="678" spans="3:10" s="260" customFormat="1" ht="12.75">
      <c r="C678" s="283"/>
      <c r="D678" s="283"/>
      <c r="E678" s="266"/>
      <c r="F678" s="266"/>
      <c r="G678" s="266"/>
      <c r="H678" s="266"/>
      <c r="I678" s="266"/>
      <c r="J678" s="266"/>
    </row>
    <row r="679" spans="3:10" s="260" customFormat="1" ht="12.75">
      <c r="C679" s="283"/>
      <c r="D679" s="283"/>
      <c r="E679" s="266"/>
      <c r="F679" s="266"/>
      <c r="G679" s="266"/>
      <c r="H679" s="266"/>
      <c r="I679" s="266"/>
      <c r="J679" s="266"/>
    </row>
    <row r="680" spans="3:10" s="260" customFormat="1" ht="12.75">
      <c r="C680" s="283"/>
      <c r="D680" s="283"/>
      <c r="E680" s="266"/>
      <c r="F680" s="266"/>
      <c r="G680" s="266"/>
      <c r="H680" s="266"/>
      <c r="I680" s="266"/>
      <c r="J680" s="266"/>
    </row>
    <row r="681" spans="3:10" s="260" customFormat="1" ht="12.75">
      <c r="C681" s="283"/>
      <c r="D681" s="283"/>
      <c r="E681" s="266"/>
      <c r="F681" s="266"/>
      <c r="G681" s="266"/>
      <c r="H681" s="266"/>
      <c r="I681" s="266"/>
      <c r="J681" s="266"/>
    </row>
    <row r="682" spans="3:10" s="260" customFormat="1" ht="12.75">
      <c r="C682" s="283"/>
      <c r="D682" s="283"/>
      <c r="E682" s="266"/>
      <c r="F682" s="266"/>
      <c r="G682" s="266"/>
      <c r="H682" s="266"/>
      <c r="I682" s="266"/>
      <c r="J682" s="266"/>
    </row>
    <row r="683" spans="3:10" s="260" customFormat="1" ht="12.75">
      <c r="C683" s="283"/>
      <c r="D683" s="283"/>
      <c r="E683" s="266"/>
      <c r="F683" s="266"/>
      <c r="G683" s="266"/>
      <c r="H683" s="266"/>
      <c r="I683" s="266"/>
      <c r="J683" s="266"/>
    </row>
    <row r="684" spans="3:10" s="260" customFormat="1" ht="12.75">
      <c r="C684" s="283"/>
      <c r="D684" s="283"/>
      <c r="E684" s="266"/>
      <c r="F684" s="266"/>
      <c r="G684" s="266"/>
      <c r="H684" s="266"/>
      <c r="I684" s="266"/>
      <c r="J684" s="266"/>
    </row>
    <row r="685" spans="3:10" s="260" customFormat="1" ht="12.75">
      <c r="C685" s="283"/>
      <c r="D685" s="283"/>
      <c r="E685" s="266"/>
      <c r="F685" s="266"/>
      <c r="G685" s="266"/>
      <c r="H685" s="266"/>
      <c r="I685" s="266"/>
      <c r="J685" s="266"/>
    </row>
    <row r="686" spans="3:10" s="260" customFormat="1" ht="12.75">
      <c r="C686" s="283"/>
      <c r="D686" s="283"/>
      <c r="E686" s="266"/>
      <c r="F686" s="266"/>
      <c r="G686" s="266"/>
      <c r="H686" s="266"/>
      <c r="I686" s="266"/>
      <c r="J686" s="266"/>
    </row>
    <row r="687" spans="3:10" s="260" customFormat="1" ht="12.75">
      <c r="C687" s="283"/>
      <c r="D687" s="283"/>
      <c r="E687" s="266"/>
      <c r="F687" s="266"/>
      <c r="G687" s="266"/>
      <c r="H687" s="266"/>
      <c r="I687" s="266"/>
      <c r="J687" s="266"/>
    </row>
    <row r="688" spans="3:10" s="260" customFormat="1" ht="12.75">
      <c r="C688" s="283"/>
      <c r="D688" s="283"/>
      <c r="E688" s="266"/>
      <c r="F688" s="266"/>
      <c r="G688" s="266"/>
      <c r="H688" s="266"/>
      <c r="I688" s="266"/>
      <c r="J688" s="266"/>
    </row>
    <row r="689" spans="3:10" s="260" customFormat="1" ht="12.75">
      <c r="C689" s="283"/>
      <c r="D689" s="283"/>
      <c r="E689" s="266"/>
      <c r="F689" s="266"/>
      <c r="G689" s="266"/>
      <c r="H689" s="266"/>
      <c r="I689" s="266"/>
      <c r="J689" s="266"/>
    </row>
    <row r="690" spans="3:10" s="260" customFormat="1" ht="12.75">
      <c r="C690" s="283"/>
      <c r="D690" s="283"/>
      <c r="E690" s="266"/>
      <c r="F690" s="266"/>
      <c r="G690" s="266"/>
      <c r="H690" s="266"/>
      <c r="I690" s="266"/>
      <c r="J690" s="266"/>
    </row>
    <row r="691" spans="3:10" s="260" customFormat="1" ht="12.75">
      <c r="C691" s="283"/>
      <c r="D691" s="283"/>
      <c r="E691" s="266"/>
      <c r="F691" s="266"/>
      <c r="G691" s="266"/>
      <c r="H691" s="266"/>
      <c r="I691" s="266"/>
      <c r="J691" s="266"/>
    </row>
    <row r="692" spans="3:10" s="260" customFormat="1" ht="12.75">
      <c r="C692" s="283"/>
      <c r="D692" s="283"/>
      <c r="E692" s="266"/>
      <c r="F692" s="266"/>
      <c r="G692" s="266"/>
      <c r="H692" s="266"/>
      <c r="I692" s="266"/>
      <c r="J692" s="266"/>
    </row>
    <row r="693" spans="3:10" s="260" customFormat="1" ht="12.75">
      <c r="C693" s="283"/>
      <c r="D693" s="283"/>
      <c r="E693" s="266"/>
      <c r="F693" s="266"/>
      <c r="G693" s="266"/>
      <c r="H693" s="266"/>
      <c r="I693" s="266"/>
      <c r="J693" s="266"/>
    </row>
    <row r="694" spans="3:10" s="260" customFormat="1" ht="12.75">
      <c r="C694" s="283"/>
      <c r="D694" s="283"/>
      <c r="E694" s="266"/>
      <c r="F694" s="266"/>
      <c r="G694" s="266"/>
      <c r="H694" s="266"/>
      <c r="I694" s="266"/>
      <c r="J694" s="266"/>
    </row>
    <row r="695" spans="3:10" s="260" customFormat="1" ht="12.75">
      <c r="C695" s="283"/>
      <c r="D695" s="283"/>
      <c r="E695" s="266"/>
      <c r="F695" s="266"/>
      <c r="G695" s="266"/>
      <c r="H695" s="266"/>
      <c r="I695" s="266"/>
      <c r="J695" s="266"/>
    </row>
    <row r="696" spans="3:10" s="260" customFormat="1" ht="12.75">
      <c r="C696" s="283"/>
      <c r="D696" s="283"/>
      <c r="E696" s="266"/>
      <c r="F696" s="266"/>
      <c r="G696" s="266"/>
      <c r="H696" s="266"/>
      <c r="I696" s="266"/>
      <c r="J696" s="266"/>
    </row>
    <row r="697" spans="3:10" s="260" customFormat="1" ht="12.75">
      <c r="C697" s="283"/>
      <c r="D697" s="283"/>
      <c r="E697" s="266"/>
      <c r="F697" s="266"/>
      <c r="G697" s="266"/>
      <c r="H697" s="266"/>
      <c r="I697" s="266"/>
      <c r="J697" s="266"/>
    </row>
    <row r="698" spans="3:10" s="260" customFormat="1" ht="12.75">
      <c r="C698" s="283"/>
      <c r="D698" s="283"/>
      <c r="E698" s="266"/>
      <c r="F698" s="266"/>
      <c r="G698" s="266"/>
      <c r="H698" s="266"/>
      <c r="I698" s="266"/>
      <c r="J698" s="266"/>
    </row>
    <row r="699" spans="3:10" s="260" customFormat="1" ht="12.75">
      <c r="C699" s="283"/>
      <c r="D699" s="283"/>
      <c r="E699" s="266"/>
      <c r="F699" s="266"/>
      <c r="G699" s="266"/>
      <c r="H699" s="266"/>
      <c r="I699" s="266"/>
      <c r="J699" s="266"/>
    </row>
    <row r="700" spans="3:10" s="260" customFormat="1" ht="12.75">
      <c r="C700" s="283"/>
      <c r="D700" s="283"/>
      <c r="E700" s="266"/>
      <c r="F700" s="266"/>
      <c r="G700" s="266"/>
      <c r="H700" s="266"/>
      <c r="I700" s="266"/>
      <c r="J700" s="266"/>
    </row>
    <row r="701" spans="3:10" s="260" customFormat="1" ht="12.75">
      <c r="C701" s="283"/>
      <c r="D701" s="283"/>
      <c r="E701" s="266"/>
      <c r="F701" s="266"/>
      <c r="G701" s="266"/>
      <c r="H701" s="266"/>
      <c r="I701" s="266"/>
      <c r="J701" s="266"/>
    </row>
    <row r="702" spans="3:10" s="260" customFormat="1" ht="12.75">
      <c r="C702" s="283"/>
      <c r="D702" s="283"/>
      <c r="E702" s="266"/>
      <c r="F702" s="266"/>
      <c r="G702" s="266"/>
      <c r="H702" s="266"/>
      <c r="I702" s="266"/>
      <c r="J702" s="266"/>
    </row>
    <row r="703" spans="3:10" s="260" customFormat="1" ht="12.75">
      <c r="C703" s="283"/>
      <c r="D703" s="283"/>
      <c r="E703" s="266"/>
      <c r="F703" s="266"/>
      <c r="G703" s="266"/>
      <c r="H703" s="266"/>
      <c r="I703" s="266"/>
      <c r="J703" s="266"/>
    </row>
    <row r="704" spans="3:10" s="260" customFormat="1" ht="12.75">
      <c r="C704" s="283"/>
      <c r="D704" s="283"/>
      <c r="E704" s="266"/>
      <c r="F704" s="266"/>
      <c r="G704" s="266"/>
      <c r="H704" s="266"/>
      <c r="I704" s="266"/>
      <c r="J704" s="266"/>
    </row>
    <row r="705" spans="3:10" s="260" customFormat="1" ht="12.75">
      <c r="C705" s="283"/>
      <c r="D705" s="283"/>
      <c r="E705" s="266"/>
      <c r="F705" s="266"/>
      <c r="G705" s="266"/>
      <c r="H705" s="266"/>
      <c r="I705" s="266"/>
      <c r="J705" s="266"/>
    </row>
    <row r="706" spans="3:10" s="260" customFormat="1" ht="12.75">
      <c r="C706" s="283"/>
      <c r="D706" s="283"/>
      <c r="E706" s="266"/>
      <c r="F706" s="266"/>
      <c r="G706" s="266"/>
      <c r="H706" s="266"/>
      <c r="I706" s="266"/>
      <c r="J706" s="266"/>
    </row>
    <row r="707" spans="3:10" s="260" customFormat="1" ht="12.75">
      <c r="C707" s="283"/>
      <c r="D707" s="283"/>
      <c r="E707" s="266"/>
      <c r="F707" s="266"/>
      <c r="G707" s="266"/>
      <c r="H707" s="266"/>
      <c r="I707" s="266"/>
      <c r="J707" s="266"/>
    </row>
    <row r="708" spans="3:10" s="260" customFormat="1" ht="12.75">
      <c r="C708" s="283"/>
      <c r="D708" s="283"/>
      <c r="E708" s="266"/>
      <c r="F708" s="266"/>
      <c r="G708" s="266"/>
      <c r="H708" s="266"/>
      <c r="I708" s="266"/>
      <c r="J708" s="266"/>
    </row>
    <row r="709" spans="3:10" s="260" customFormat="1" ht="12.75">
      <c r="C709" s="283"/>
      <c r="D709" s="283"/>
      <c r="E709" s="266"/>
      <c r="F709" s="266"/>
      <c r="G709" s="266"/>
      <c r="H709" s="266"/>
      <c r="I709" s="266"/>
      <c r="J709" s="266"/>
    </row>
    <row r="710" spans="3:10" s="260" customFormat="1" ht="12.75">
      <c r="C710" s="283"/>
      <c r="D710" s="283"/>
      <c r="E710" s="266"/>
      <c r="F710" s="266"/>
      <c r="G710" s="266"/>
      <c r="H710" s="266"/>
      <c r="I710" s="266"/>
      <c r="J710" s="266"/>
    </row>
    <row r="711" spans="3:10" s="260" customFormat="1" ht="12.75">
      <c r="C711" s="283"/>
      <c r="D711" s="283"/>
      <c r="E711" s="266"/>
      <c r="F711" s="266"/>
      <c r="G711" s="266"/>
      <c r="H711" s="266"/>
      <c r="I711" s="266"/>
      <c r="J711" s="266"/>
    </row>
    <row r="712" spans="3:10" s="260" customFormat="1" ht="12.75">
      <c r="C712" s="283"/>
      <c r="D712" s="283"/>
      <c r="E712" s="266"/>
      <c r="F712" s="266"/>
      <c r="G712" s="266"/>
      <c r="H712" s="266"/>
      <c r="I712" s="266"/>
      <c r="J712" s="266"/>
    </row>
    <row r="713" spans="3:10" s="260" customFormat="1" ht="12.75">
      <c r="C713" s="283"/>
      <c r="D713" s="283"/>
      <c r="E713" s="266"/>
      <c r="F713" s="266"/>
      <c r="G713" s="266"/>
      <c r="H713" s="266"/>
      <c r="I713" s="266"/>
      <c r="J713" s="266"/>
    </row>
    <row r="714" spans="3:10" s="260" customFormat="1" ht="12.75">
      <c r="C714" s="283"/>
      <c r="D714" s="283"/>
      <c r="E714" s="266"/>
      <c r="F714" s="266"/>
      <c r="G714" s="266"/>
      <c r="H714" s="266"/>
      <c r="I714" s="266"/>
      <c r="J714" s="266"/>
    </row>
    <row r="715" spans="3:10" s="260" customFormat="1" ht="12.75">
      <c r="C715" s="283"/>
      <c r="D715" s="283"/>
      <c r="E715" s="266"/>
      <c r="F715" s="266"/>
      <c r="G715" s="266"/>
      <c r="H715" s="266"/>
      <c r="I715" s="266"/>
      <c r="J715" s="266"/>
    </row>
    <row r="716" spans="3:10" s="260" customFormat="1" ht="12.75">
      <c r="C716" s="283"/>
      <c r="D716" s="283"/>
      <c r="E716" s="266"/>
      <c r="F716" s="266"/>
      <c r="G716" s="266"/>
      <c r="H716" s="266"/>
      <c r="I716" s="266"/>
      <c r="J716" s="266"/>
    </row>
    <row r="717" spans="3:10" s="260" customFormat="1" ht="12.75">
      <c r="C717" s="283"/>
      <c r="D717" s="283"/>
      <c r="E717" s="266"/>
      <c r="F717" s="266"/>
      <c r="G717" s="266"/>
      <c r="H717" s="266"/>
      <c r="I717" s="266"/>
      <c r="J717" s="266"/>
    </row>
    <row r="718" spans="3:10" s="260" customFormat="1" ht="12.75">
      <c r="C718" s="283"/>
      <c r="D718" s="283"/>
      <c r="E718" s="266"/>
      <c r="F718" s="266"/>
      <c r="G718" s="266"/>
      <c r="H718" s="266"/>
      <c r="I718" s="266"/>
      <c r="J718" s="266"/>
    </row>
    <row r="719" spans="3:10" s="260" customFormat="1" ht="12.75">
      <c r="C719" s="283"/>
      <c r="D719" s="283"/>
      <c r="E719" s="266"/>
      <c r="F719" s="266"/>
      <c r="G719" s="266"/>
      <c r="H719" s="266"/>
      <c r="I719" s="266"/>
      <c r="J719" s="266"/>
    </row>
    <row r="720" spans="3:10" s="260" customFormat="1" ht="12.75">
      <c r="C720" s="283"/>
      <c r="D720" s="283"/>
      <c r="E720" s="266"/>
      <c r="F720" s="266"/>
      <c r="G720" s="266"/>
      <c r="H720" s="266"/>
      <c r="I720" s="266"/>
      <c r="J720" s="266"/>
    </row>
    <row r="721" spans="3:10" s="260" customFormat="1" ht="12.75">
      <c r="C721" s="283"/>
      <c r="D721" s="283"/>
      <c r="E721" s="266"/>
      <c r="F721" s="266"/>
      <c r="G721" s="266"/>
      <c r="H721" s="266"/>
      <c r="I721" s="266"/>
      <c r="J721" s="266"/>
    </row>
    <row r="722" spans="3:10" s="260" customFormat="1" ht="12.75">
      <c r="C722" s="283"/>
      <c r="D722" s="283"/>
      <c r="E722" s="266"/>
      <c r="F722" s="266"/>
      <c r="G722" s="266"/>
      <c r="H722" s="266"/>
      <c r="I722" s="266"/>
      <c r="J722" s="266"/>
    </row>
    <row r="723" spans="3:10" s="260" customFormat="1" ht="12.75">
      <c r="C723" s="283"/>
      <c r="D723" s="283"/>
      <c r="E723" s="266"/>
      <c r="F723" s="266"/>
      <c r="G723" s="266"/>
      <c r="H723" s="266"/>
      <c r="I723" s="266"/>
      <c r="J723" s="266"/>
    </row>
    <row r="724" spans="3:10" s="260" customFormat="1" ht="12.75">
      <c r="C724" s="283"/>
      <c r="D724" s="283"/>
      <c r="E724" s="266"/>
      <c r="F724" s="266"/>
      <c r="G724" s="266"/>
      <c r="H724" s="266"/>
      <c r="I724" s="266"/>
      <c r="J724" s="266"/>
    </row>
    <row r="725" spans="3:10" s="260" customFormat="1" ht="12.75">
      <c r="C725" s="283"/>
      <c r="D725" s="283"/>
      <c r="E725" s="266"/>
      <c r="F725" s="266"/>
      <c r="G725" s="266"/>
      <c r="H725" s="266"/>
      <c r="I725" s="266"/>
      <c r="J725" s="266"/>
    </row>
    <row r="726" spans="3:10" s="260" customFormat="1" ht="12.75">
      <c r="C726" s="283"/>
      <c r="D726" s="283"/>
      <c r="E726" s="266"/>
      <c r="F726" s="266"/>
      <c r="G726" s="266"/>
      <c r="H726" s="266"/>
      <c r="I726" s="266"/>
      <c r="J726" s="266"/>
    </row>
    <row r="727" spans="3:10" s="260" customFormat="1" ht="12.75">
      <c r="C727" s="283"/>
      <c r="D727" s="283"/>
      <c r="E727" s="266"/>
      <c r="F727" s="266"/>
      <c r="G727" s="266"/>
      <c r="H727" s="266"/>
      <c r="I727" s="266"/>
      <c r="J727" s="266"/>
    </row>
    <row r="728" spans="3:10" s="260" customFormat="1" ht="12.75">
      <c r="C728" s="283"/>
      <c r="D728" s="283"/>
      <c r="E728" s="266"/>
      <c r="F728" s="266"/>
      <c r="G728" s="266"/>
      <c r="H728" s="266"/>
      <c r="I728" s="266"/>
      <c r="J728" s="266"/>
    </row>
    <row r="729" spans="3:10" s="260" customFormat="1" ht="12.75">
      <c r="C729" s="283"/>
      <c r="D729" s="283"/>
      <c r="E729" s="266"/>
      <c r="F729" s="266"/>
      <c r="G729" s="266"/>
      <c r="H729" s="266"/>
      <c r="I729" s="266"/>
      <c r="J729" s="266"/>
    </row>
    <row r="730" spans="3:10" s="260" customFormat="1" ht="12.75">
      <c r="C730" s="283"/>
      <c r="D730" s="283"/>
      <c r="E730" s="266"/>
      <c r="F730" s="266"/>
      <c r="G730" s="266"/>
      <c r="H730" s="266"/>
      <c r="I730" s="266"/>
      <c r="J730" s="266"/>
    </row>
    <row r="731" spans="3:10" s="260" customFormat="1" ht="12.75">
      <c r="C731" s="283"/>
      <c r="D731" s="283"/>
      <c r="E731" s="266"/>
      <c r="F731" s="266"/>
      <c r="G731" s="266"/>
      <c r="H731" s="266"/>
      <c r="I731" s="266"/>
      <c r="J731" s="266"/>
    </row>
    <row r="732" spans="3:10" s="260" customFormat="1" ht="12.75">
      <c r="C732" s="283"/>
      <c r="D732" s="283"/>
      <c r="E732" s="266"/>
      <c r="F732" s="266"/>
      <c r="G732" s="266"/>
      <c r="H732" s="266"/>
      <c r="I732" s="266"/>
      <c r="J732" s="266"/>
    </row>
    <row r="733" spans="3:10" s="260" customFormat="1" ht="12.75">
      <c r="C733" s="283"/>
      <c r="D733" s="283"/>
      <c r="E733" s="266"/>
      <c r="F733" s="266"/>
      <c r="G733" s="266"/>
      <c r="H733" s="266"/>
      <c r="I733" s="266"/>
      <c r="J733" s="266"/>
    </row>
    <row r="734" spans="3:10" s="260" customFormat="1" ht="12.75">
      <c r="C734" s="283"/>
      <c r="D734" s="283"/>
      <c r="E734" s="266"/>
      <c r="F734" s="266"/>
      <c r="G734" s="266"/>
      <c r="H734" s="266"/>
      <c r="I734" s="266"/>
      <c r="J734" s="266"/>
    </row>
    <row r="735" spans="3:10" s="260" customFormat="1" ht="12.75">
      <c r="C735" s="283"/>
      <c r="D735" s="283"/>
      <c r="E735" s="266"/>
      <c r="F735" s="266"/>
      <c r="G735" s="266"/>
      <c r="H735" s="266"/>
      <c r="I735" s="266"/>
      <c r="J735" s="266"/>
    </row>
    <row r="736" spans="3:10" s="260" customFormat="1" ht="12.75">
      <c r="C736" s="283"/>
      <c r="D736" s="283"/>
      <c r="E736" s="266"/>
      <c r="F736" s="266"/>
      <c r="G736" s="266"/>
      <c r="H736" s="266"/>
      <c r="I736" s="266"/>
      <c r="J736" s="266"/>
    </row>
    <row r="737" spans="3:10" s="260" customFormat="1" ht="12.75">
      <c r="C737" s="283"/>
      <c r="D737" s="283"/>
      <c r="E737" s="266"/>
      <c r="F737" s="266"/>
      <c r="G737" s="266"/>
      <c r="H737" s="266"/>
      <c r="I737" s="266"/>
      <c r="J737" s="266"/>
    </row>
    <row r="738" spans="3:10" s="260" customFormat="1" ht="12.75">
      <c r="C738" s="283"/>
      <c r="D738" s="283"/>
      <c r="E738" s="266"/>
      <c r="F738" s="266"/>
      <c r="G738" s="266"/>
      <c r="H738" s="266"/>
      <c r="I738" s="266"/>
      <c r="J738" s="266"/>
    </row>
    <row r="739" spans="3:10" s="260" customFormat="1" ht="12.75">
      <c r="C739" s="283"/>
      <c r="D739" s="283"/>
      <c r="E739" s="266"/>
      <c r="F739" s="266"/>
      <c r="G739" s="266"/>
      <c r="H739" s="266"/>
      <c r="I739" s="266"/>
      <c r="J739" s="266"/>
    </row>
    <row r="740" spans="3:10" s="260" customFormat="1" ht="12.75">
      <c r="C740" s="283"/>
      <c r="D740" s="283"/>
      <c r="E740" s="266"/>
      <c r="F740" s="266"/>
      <c r="G740" s="266"/>
      <c r="H740" s="266"/>
      <c r="I740" s="266"/>
      <c r="J740" s="266"/>
    </row>
    <row r="741" spans="3:10" s="260" customFormat="1" ht="12.75">
      <c r="C741" s="283"/>
      <c r="D741" s="283"/>
      <c r="E741" s="266"/>
      <c r="F741" s="266"/>
      <c r="G741" s="266"/>
      <c r="H741" s="266"/>
      <c r="I741" s="266"/>
      <c r="J741" s="266"/>
    </row>
    <row r="742" spans="3:10" s="260" customFormat="1" ht="12.75">
      <c r="C742" s="283"/>
      <c r="D742" s="283"/>
      <c r="E742" s="266"/>
      <c r="F742" s="266"/>
      <c r="G742" s="266"/>
      <c r="H742" s="266"/>
      <c r="I742" s="266"/>
      <c r="J742" s="266"/>
    </row>
    <row r="743" spans="3:10" s="260" customFormat="1" ht="12.75">
      <c r="C743" s="283"/>
      <c r="D743" s="283"/>
      <c r="E743" s="266"/>
      <c r="F743" s="266"/>
      <c r="G743" s="266"/>
      <c r="H743" s="266"/>
      <c r="I743" s="266"/>
      <c r="J743" s="266"/>
    </row>
    <row r="744" spans="3:10" s="260" customFormat="1" ht="12.75">
      <c r="C744" s="283"/>
      <c r="D744" s="283"/>
      <c r="E744" s="266"/>
      <c r="F744" s="266"/>
      <c r="G744" s="266"/>
      <c r="H744" s="266"/>
      <c r="I744" s="266"/>
      <c r="J744" s="266"/>
    </row>
    <row r="745" spans="3:10" s="260" customFormat="1" ht="12.75">
      <c r="C745" s="283"/>
      <c r="D745" s="283"/>
      <c r="E745" s="266"/>
      <c r="F745" s="266"/>
      <c r="G745" s="266"/>
      <c r="H745" s="266"/>
      <c r="I745" s="266"/>
      <c r="J745" s="266"/>
    </row>
    <row r="746" spans="3:10" s="260" customFormat="1" ht="12.75">
      <c r="C746" s="283"/>
      <c r="D746" s="283"/>
      <c r="E746" s="266"/>
      <c r="F746" s="266"/>
      <c r="G746" s="266"/>
      <c r="H746" s="266"/>
      <c r="I746" s="266"/>
      <c r="J746" s="266"/>
    </row>
    <row r="747" spans="3:10" s="260" customFormat="1" ht="12.75">
      <c r="C747" s="283"/>
      <c r="D747" s="283"/>
      <c r="E747" s="266"/>
      <c r="F747" s="266"/>
      <c r="G747" s="266"/>
      <c r="H747" s="266"/>
      <c r="I747" s="266"/>
      <c r="J747" s="266"/>
    </row>
    <row r="748" spans="3:10" s="260" customFormat="1" ht="12.75">
      <c r="C748" s="283"/>
      <c r="D748" s="283"/>
      <c r="E748" s="266"/>
      <c r="F748" s="266"/>
      <c r="G748" s="266"/>
      <c r="H748" s="266"/>
      <c r="I748" s="266"/>
      <c r="J748" s="266"/>
    </row>
    <row r="749" spans="3:10" s="260" customFormat="1" ht="12.75">
      <c r="C749" s="283"/>
      <c r="D749" s="283"/>
      <c r="E749" s="266"/>
      <c r="F749" s="266"/>
      <c r="G749" s="266"/>
      <c r="H749" s="266"/>
      <c r="I749" s="266"/>
      <c r="J749" s="266"/>
    </row>
    <row r="750" spans="3:10" s="260" customFormat="1" ht="12.75">
      <c r="C750" s="283"/>
      <c r="D750" s="283"/>
      <c r="E750" s="266"/>
      <c r="F750" s="266"/>
      <c r="G750" s="266"/>
      <c r="H750" s="266"/>
      <c r="I750" s="266"/>
      <c r="J750" s="266"/>
    </row>
    <row r="751" spans="3:10" s="260" customFormat="1" ht="12.75">
      <c r="C751" s="283"/>
      <c r="D751" s="283"/>
      <c r="E751" s="266"/>
      <c r="F751" s="266"/>
      <c r="G751" s="266"/>
      <c r="H751" s="266"/>
      <c r="I751" s="266"/>
      <c r="J751" s="266"/>
    </row>
    <row r="752" spans="3:10" s="260" customFormat="1" ht="12.75">
      <c r="C752" s="283"/>
      <c r="D752" s="283"/>
      <c r="E752" s="266"/>
      <c r="F752" s="266"/>
      <c r="G752" s="266"/>
      <c r="H752" s="266"/>
      <c r="I752" s="266"/>
      <c r="J752" s="266"/>
    </row>
    <row r="753" spans="3:10" s="260" customFormat="1" ht="12.75">
      <c r="C753" s="283"/>
      <c r="D753" s="283"/>
      <c r="E753" s="266"/>
      <c r="F753" s="266"/>
      <c r="G753" s="266"/>
      <c r="H753" s="266"/>
      <c r="I753" s="266"/>
      <c r="J753" s="266"/>
    </row>
    <row r="754" spans="3:10" s="260" customFormat="1" ht="12.75">
      <c r="C754" s="283"/>
      <c r="D754" s="283"/>
      <c r="E754" s="266"/>
      <c r="F754" s="266"/>
      <c r="G754" s="266"/>
      <c r="H754" s="266"/>
      <c r="I754" s="266"/>
      <c r="J754" s="266"/>
    </row>
    <row r="755" spans="3:10" s="260" customFormat="1" ht="12.75">
      <c r="C755" s="283"/>
      <c r="D755" s="283"/>
      <c r="E755" s="266"/>
      <c r="F755" s="266"/>
      <c r="G755" s="266"/>
      <c r="H755" s="266"/>
      <c r="I755" s="266"/>
      <c r="J755" s="266"/>
    </row>
    <row r="756" spans="3:10" s="260" customFormat="1" ht="12.75">
      <c r="C756" s="283"/>
      <c r="D756" s="283"/>
      <c r="E756" s="266"/>
      <c r="F756" s="266"/>
      <c r="G756" s="266"/>
      <c r="H756" s="266"/>
      <c r="I756" s="266"/>
      <c r="J756" s="266"/>
    </row>
    <row r="757" spans="3:10" s="260" customFormat="1" ht="12.75">
      <c r="C757" s="283"/>
      <c r="D757" s="283"/>
      <c r="E757" s="266"/>
      <c r="F757" s="266"/>
      <c r="G757" s="266"/>
      <c r="H757" s="266"/>
      <c r="I757" s="266"/>
      <c r="J757" s="266"/>
    </row>
    <row r="758" spans="3:10" s="260" customFormat="1" ht="12.75">
      <c r="C758" s="283"/>
      <c r="D758" s="283"/>
      <c r="E758" s="266"/>
      <c r="F758" s="266"/>
      <c r="G758" s="266"/>
      <c r="H758" s="266"/>
      <c r="I758" s="266"/>
      <c r="J758" s="266"/>
    </row>
    <row r="759" spans="3:10" s="260" customFormat="1" ht="12.75">
      <c r="C759" s="283"/>
      <c r="D759" s="283"/>
      <c r="E759" s="266"/>
      <c r="F759" s="266"/>
      <c r="G759" s="266"/>
      <c r="H759" s="266"/>
      <c r="I759" s="266"/>
      <c r="J759" s="266"/>
    </row>
    <row r="760" spans="3:10" s="260" customFormat="1" ht="12.75">
      <c r="C760" s="283"/>
      <c r="D760" s="283"/>
      <c r="E760" s="266"/>
      <c r="F760" s="266"/>
      <c r="G760" s="266"/>
      <c r="H760" s="266"/>
      <c r="I760" s="266"/>
      <c r="J760" s="266"/>
    </row>
    <row r="761" spans="3:10" s="260" customFormat="1" ht="12.75">
      <c r="C761" s="283"/>
      <c r="D761" s="283"/>
      <c r="E761" s="266"/>
      <c r="F761" s="266"/>
      <c r="G761" s="266"/>
      <c r="H761" s="266"/>
      <c r="I761" s="266"/>
      <c r="J761" s="266"/>
    </row>
    <row r="762" spans="3:10" s="260" customFormat="1" ht="12.75">
      <c r="C762" s="283"/>
      <c r="D762" s="283"/>
      <c r="E762" s="266"/>
      <c r="F762" s="266"/>
      <c r="G762" s="266"/>
      <c r="H762" s="266"/>
      <c r="I762" s="266"/>
      <c r="J762" s="266"/>
    </row>
    <row r="763" spans="3:10" s="260" customFormat="1" ht="12.75">
      <c r="C763" s="283"/>
      <c r="D763" s="283"/>
      <c r="E763" s="266"/>
      <c r="F763" s="266"/>
      <c r="G763" s="266"/>
      <c r="H763" s="266"/>
      <c r="I763" s="266"/>
      <c r="J763" s="266"/>
    </row>
    <row r="764" spans="3:10" s="260" customFormat="1" ht="12.75">
      <c r="C764" s="283"/>
      <c r="D764" s="283"/>
      <c r="E764" s="266"/>
      <c r="F764" s="266"/>
      <c r="G764" s="266"/>
      <c r="H764" s="266"/>
      <c r="I764" s="266"/>
      <c r="J764" s="266"/>
    </row>
    <row r="765" spans="3:10" s="260" customFormat="1" ht="12.75">
      <c r="C765" s="283"/>
      <c r="D765" s="283"/>
      <c r="E765" s="266"/>
      <c r="F765" s="266"/>
      <c r="G765" s="266"/>
      <c r="H765" s="266"/>
      <c r="I765" s="266"/>
      <c r="J765" s="266"/>
    </row>
    <row r="766" spans="3:10" s="260" customFormat="1" ht="12.75">
      <c r="C766" s="283"/>
      <c r="D766" s="283"/>
      <c r="E766" s="266"/>
      <c r="F766" s="266"/>
      <c r="G766" s="266"/>
      <c r="H766" s="266"/>
      <c r="I766" s="266"/>
      <c r="J766" s="266"/>
    </row>
    <row r="767" spans="3:10" s="260" customFormat="1" ht="12.75">
      <c r="C767" s="283"/>
      <c r="D767" s="283"/>
      <c r="E767" s="266"/>
      <c r="F767" s="266"/>
      <c r="G767" s="266"/>
      <c r="H767" s="266"/>
      <c r="I767" s="266"/>
      <c r="J767" s="266"/>
    </row>
    <row r="768" spans="3:10" s="260" customFormat="1" ht="12.75">
      <c r="C768" s="283"/>
      <c r="D768" s="283"/>
      <c r="E768" s="266"/>
      <c r="F768" s="266"/>
      <c r="G768" s="266"/>
      <c r="H768" s="266"/>
      <c r="I768" s="266"/>
      <c r="J768" s="266"/>
    </row>
    <row r="769" spans="3:10" s="260" customFormat="1" ht="12.75">
      <c r="C769" s="283"/>
      <c r="D769" s="283"/>
      <c r="E769" s="266"/>
      <c r="F769" s="266"/>
      <c r="G769" s="266"/>
      <c r="H769" s="266"/>
      <c r="I769" s="266"/>
      <c r="J769" s="266"/>
    </row>
    <row r="770" spans="3:10" s="260" customFormat="1" ht="12.75">
      <c r="C770" s="283"/>
      <c r="D770" s="283"/>
      <c r="E770" s="266"/>
      <c r="F770" s="266"/>
      <c r="G770" s="266"/>
      <c r="H770" s="266"/>
      <c r="I770" s="266"/>
      <c r="J770" s="266"/>
    </row>
    <row r="771" spans="3:10" s="260" customFormat="1" ht="12.75">
      <c r="C771" s="283"/>
      <c r="D771" s="283"/>
      <c r="E771" s="266"/>
      <c r="F771" s="266"/>
      <c r="G771" s="266"/>
      <c r="H771" s="266"/>
      <c r="I771" s="266"/>
      <c r="J771" s="266"/>
    </row>
    <row r="772" spans="3:10" s="260" customFormat="1" ht="12.75">
      <c r="C772" s="283"/>
      <c r="D772" s="283"/>
      <c r="E772" s="266"/>
      <c r="F772" s="266"/>
      <c r="G772" s="266"/>
      <c r="H772" s="266"/>
      <c r="I772" s="266"/>
      <c r="J772" s="266"/>
    </row>
    <row r="773" spans="3:10" s="260" customFormat="1" ht="12.75">
      <c r="C773" s="283"/>
      <c r="D773" s="283"/>
      <c r="E773" s="266"/>
      <c r="F773" s="266"/>
      <c r="G773" s="266"/>
      <c r="H773" s="266"/>
      <c r="I773" s="266"/>
      <c r="J773" s="266"/>
    </row>
    <row r="774" spans="3:10" s="260" customFormat="1" ht="12.75">
      <c r="C774" s="283"/>
      <c r="D774" s="283"/>
      <c r="E774" s="266"/>
      <c r="F774" s="266"/>
      <c r="G774" s="266"/>
      <c r="H774" s="266"/>
      <c r="I774" s="266"/>
      <c r="J774" s="266"/>
    </row>
    <row r="775" spans="3:10" s="260" customFormat="1" ht="12.75">
      <c r="C775" s="283"/>
      <c r="D775" s="283"/>
      <c r="E775" s="266"/>
      <c r="F775" s="266"/>
      <c r="G775" s="266"/>
      <c r="H775" s="266"/>
      <c r="I775" s="266"/>
      <c r="J775" s="266"/>
    </row>
    <row r="776" spans="3:10" s="260" customFormat="1" ht="12.75">
      <c r="C776" s="283"/>
      <c r="D776" s="283"/>
      <c r="E776" s="266"/>
      <c r="F776" s="266"/>
      <c r="G776" s="266"/>
      <c r="H776" s="266"/>
      <c r="I776" s="266"/>
      <c r="J776" s="266"/>
    </row>
    <row r="777" spans="3:10" s="260" customFormat="1" ht="12.75">
      <c r="C777" s="283"/>
      <c r="D777" s="283"/>
      <c r="E777" s="266"/>
      <c r="F777" s="266"/>
      <c r="G777" s="266"/>
      <c r="H777" s="266"/>
      <c r="I777" s="266"/>
      <c r="J777" s="266"/>
    </row>
    <row r="778" spans="3:10" s="260" customFormat="1" ht="12.75">
      <c r="C778" s="283"/>
      <c r="D778" s="283"/>
      <c r="E778" s="266"/>
      <c r="F778" s="266"/>
      <c r="G778" s="266"/>
      <c r="H778" s="266"/>
      <c r="I778" s="266"/>
      <c r="J778" s="266"/>
    </row>
    <row r="779" spans="3:10" s="260" customFormat="1" ht="12.75">
      <c r="C779" s="283"/>
      <c r="D779" s="283"/>
      <c r="E779" s="266"/>
      <c r="F779" s="266"/>
      <c r="G779" s="266"/>
      <c r="H779" s="266"/>
      <c r="I779" s="266"/>
      <c r="J779" s="266"/>
    </row>
    <row r="780" spans="3:10" s="260" customFormat="1" ht="12.75">
      <c r="C780" s="283"/>
      <c r="D780" s="283"/>
      <c r="E780" s="266"/>
      <c r="F780" s="266"/>
      <c r="G780" s="266"/>
      <c r="H780" s="266"/>
      <c r="I780" s="266"/>
      <c r="J780" s="266"/>
    </row>
    <row r="781" spans="3:10" s="260" customFormat="1" ht="12.75">
      <c r="C781" s="283"/>
      <c r="D781" s="283"/>
      <c r="E781" s="266"/>
      <c r="F781" s="266"/>
      <c r="G781" s="266"/>
      <c r="H781" s="266"/>
      <c r="I781" s="266"/>
      <c r="J781" s="266"/>
    </row>
    <row r="782" spans="3:10" s="260" customFormat="1" ht="12.75">
      <c r="C782" s="283"/>
      <c r="D782" s="283"/>
      <c r="E782" s="266"/>
      <c r="F782" s="266"/>
      <c r="G782" s="266"/>
      <c r="H782" s="266"/>
      <c r="I782" s="266"/>
      <c r="J782" s="266"/>
    </row>
    <row r="783" spans="3:10" s="260" customFormat="1" ht="12.75">
      <c r="C783" s="283"/>
      <c r="D783" s="283"/>
      <c r="E783" s="266"/>
      <c r="F783" s="266"/>
      <c r="G783" s="266"/>
      <c r="H783" s="266"/>
      <c r="I783" s="266"/>
      <c r="J783" s="266"/>
    </row>
    <row r="784" spans="3:10" s="260" customFormat="1" ht="12.75">
      <c r="C784" s="283"/>
      <c r="D784" s="283"/>
      <c r="E784" s="266"/>
      <c r="F784" s="266"/>
      <c r="G784" s="266"/>
      <c r="H784" s="266"/>
      <c r="I784" s="266"/>
      <c r="J784" s="266"/>
    </row>
    <row r="785" spans="3:10" s="260" customFormat="1" ht="12.75">
      <c r="C785" s="283"/>
      <c r="D785" s="283"/>
      <c r="E785" s="266"/>
      <c r="F785" s="266"/>
      <c r="G785" s="266"/>
      <c r="H785" s="266"/>
      <c r="I785" s="266"/>
      <c r="J785" s="266"/>
    </row>
    <row r="786" spans="3:10" s="260" customFormat="1" ht="12.75">
      <c r="C786" s="283"/>
      <c r="D786" s="283"/>
      <c r="E786" s="266"/>
      <c r="F786" s="266"/>
      <c r="G786" s="266"/>
      <c r="H786" s="266"/>
      <c r="I786" s="266"/>
      <c r="J786" s="266"/>
    </row>
    <row r="787" spans="3:10" s="260" customFormat="1" ht="12.75">
      <c r="C787" s="283"/>
      <c r="D787" s="283"/>
      <c r="E787" s="266"/>
      <c r="F787" s="266"/>
      <c r="G787" s="266"/>
      <c r="H787" s="266"/>
      <c r="I787" s="266"/>
      <c r="J787" s="266"/>
    </row>
    <row r="788" spans="3:10" s="260" customFormat="1" ht="12.75">
      <c r="C788" s="283"/>
      <c r="D788" s="283"/>
      <c r="E788" s="266"/>
      <c r="F788" s="266"/>
      <c r="G788" s="266"/>
      <c r="H788" s="266"/>
      <c r="I788" s="266"/>
      <c r="J788" s="266"/>
    </row>
    <row r="789" spans="3:10" s="260" customFormat="1" ht="12.75">
      <c r="C789" s="283"/>
      <c r="D789" s="283"/>
      <c r="E789" s="266"/>
      <c r="F789" s="266"/>
      <c r="G789" s="266"/>
      <c r="H789" s="266"/>
      <c r="I789" s="266"/>
      <c r="J789" s="266"/>
    </row>
    <row r="790" spans="3:10" s="260" customFormat="1" ht="12.75">
      <c r="C790" s="283"/>
      <c r="D790" s="283"/>
      <c r="E790" s="266"/>
      <c r="F790" s="266"/>
      <c r="G790" s="266"/>
      <c r="H790" s="266"/>
      <c r="I790" s="266"/>
      <c r="J790" s="266"/>
    </row>
    <row r="791" spans="3:10" s="260" customFormat="1" ht="12.75">
      <c r="C791" s="283"/>
      <c r="D791" s="283"/>
      <c r="E791" s="266"/>
      <c r="F791" s="266"/>
      <c r="G791" s="266"/>
      <c r="H791" s="266"/>
      <c r="I791" s="266"/>
      <c r="J791" s="266"/>
    </row>
    <row r="792" spans="3:10" s="260" customFormat="1" ht="12.75">
      <c r="C792" s="283"/>
      <c r="D792" s="283"/>
      <c r="E792" s="266"/>
      <c r="F792" s="266"/>
      <c r="G792" s="266"/>
      <c r="H792" s="266"/>
      <c r="I792" s="266"/>
      <c r="J792" s="266"/>
    </row>
    <row r="793" spans="3:10" s="260" customFormat="1" ht="12.75">
      <c r="C793" s="283"/>
      <c r="D793" s="283"/>
      <c r="E793" s="266"/>
      <c r="F793" s="266"/>
      <c r="G793" s="266"/>
      <c r="H793" s="266"/>
      <c r="I793" s="266"/>
      <c r="J793" s="266"/>
    </row>
    <row r="794" spans="3:10" s="260" customFormat="1" ht="12.75">
      <c r="C794" s="283"/>
      <c r="D794" s="283"/>
      <c r="E794" s="266"/>
      <c r="F794" s="266"/>
      <c r="G794" s="266"/>
      <c r="H794" s="266"/>
      <c r="I794" s="266"/>
      <c r="J794" s="266"/>
    </row>
    <row r="795" spans="3:10" s="260" customFormat="1" ht="12.75">
      <c r="C795" s="283"/>
      <c r="D795" s="283"/>
      <c r="E795" s="266"/>
      <c r="F795" s="266"/>
      <c r="G795" s="266"/>
      <c r="H795" s="266"/>
      <c r="I795" s="266"/>
      <c r="J795" s="266"/>
    </row>
    <row r="796" spans="3:10" s="260" customFormat="1" ht="12.75">
      <c r="C796" s="283"/>
      <c r="D796" s="283"/>
      <c r="E796" s="266"/>
      <c r="F796" s="266"/>
      <c r="G796" s="266"/>
      <c r="H796" s="266"/>
      <c r="I796" s="266"/>
      <c r="J796" s="266"/>
    </row>
    <row r="797" spans="3:10" s="260" customFormat="1" ht="12.75">
      <c r="C797" s="283"/>
      <c r="D797" s="283"/>
      <c r="E797" s="266"/>
      <c r="F797" s="266"/>
      <c r="G797" s="266"/>
      <c r="H797" s="266"/>
      <c r="I797" s="266"/>
      <c r="J797" s="266"/>
    </row>
    <row r="798" spans="3:10" s="260" customFormat="1" ht="12.75">
      <c r="C798" s="283"/>
      <c r="D798" s="283"/>
      <c r="E798" s="266"/>
      <c r="F798" s="266"/>
      <c r="G798" s="266"/>
      <c r="H798" s="266"/>
      <c r="I798" s="266"/>
      <c r="J798" s="266"/>
    </row>
    <row r="799" spans="3:10" s="260" customFormat="1" ht="12.75">
      <c r="C799" s="283"/>
      <c r="D799" s="283"/>
      <c r="E799" s="266"/>
      <c r="F799" s="266"/>
      <c r="G799" s="266"/>
      <c r="H799" s="266"/>
      <c r="I799" s="266"/>
      <c r="J799" s="266"/>
    </row>
    <row r="800" spans="3:10" s="260" customFormat="1" ht="12.75">
      <c r="C800" s="283"/>
      <c r="D800" s="283"/>
      <c r="E800" s="266"/>
      <c r="F800" s="266"/>
      <c r="G800" s="266"/>
      <c r="H800" s="266"/>
      <c r="I800" s="266"/>
      <c r="J800" s="266"/>
    </row>
    <row r="801" spans="3:10" s="260" customFormat="1" ht="12.75">
      <c r="C801" s="283"/>
      <c r="D801" s="283"/>
      <c r="E801" s="266"/>
      <c r="F801" s="266"/>
      <c r="G801" s="266"/>
      <c r="H801" s="266"/>
      <c r="I801" s="266"/>
      <c r="J801" s="266"/>
    </row>
    <row r="802" spans="3:10" s="260" customFormat="1" ht="12.75">
      <c r="C802" s="283"/>
      <c r="D802" s="283"/>
      <c r="E802" s="266"/>
      <c r="F802" s="266"/>
      <c r="G802" s="266"/>
      <c r="H802" s="266"/>
      <c r="I802" s="266"/>
      <c r="J802" s="266"/>
    </row>
    <row r="803" spans="3:10" s="260" customFormat="1" ht="12.75">
      <c r="C803" s="283"/>
      <c r="D803" s="283"/>
      <c r="E803" s="266"/>
      <c r="F803" s="266"/>
      <c r="G803" s="266"/>
      <c r="H803" s="266"/>
      <c r="I803" s="266"/>
      <c r="J803" s="266"/>
    </row>
    <row r="804" spans="3:10" s="260" customFormat="1" ht="12.75">
      <c r="C804" s="283"/>
      <c r="D804" s="283"/>
      <c r="E804" s="266"/>
      <c r="F804" s="266"/>
      <c r="G804" s="266"/>
      <c r="H804" s="266"/>
      <c r="I804" s="266"/>
      <c r="J804" s="266"/>
    </row>
    <row r="805" spans="3:10" s="260" customFormat="1" ht="12.75">
      <c r="C805" s="283"/>
      <c r="D805" s="283"/>
      <c r="E805" s="266"/>
      <c r="F805" s="266"/>
      <c r="G805" s="266"/>
      <c r="H805" s="266"/>
      <c r="I805" s="266"/>
      <c r="J805" s="266"/>
    </row>
    <row r="806" spans="3:10" s="260" customFormat="1" ht="12.75">
      <c r="C806" s="283"/>
      <c r="D806" s="283"/>
      <c r="E806" s="266"/>
      <c r="F806" s="266"/>
      <c r="G806" s="266"/>
      <c r="H806" s="266"/>
      <c r="I806" s="266"/>
      <c r="J806" s="266"/>
    </row>
    <row r="807" spans="3:10" s="260" customFormat="1" ht="12.75">
      <c r="C807" s="283"/>
      <c r="D807" s="283"/>
      <c r="E807" s="266"/>
      <c r="F807" s="266"/>
      <c r="G807" s="266"/>
      <c r="H807" s="266"/>
      <c r="I807" s="266"/>
      <c r="J807" s="266"/>
    </row>
    <row r="808" spans="3:10" s="260" customFormat="1" ht="12.75">
      <c r="C808" s="283"/>
      <c r="D808" s="283"/>
      <c r="E808" s="266"/>
      <c r="F808" s="266"/>
      <c r="G808" s="266"/>
      <c r="H808" s="266"/>
      <c r="I808" s="266"/>
      <c r="J808" s="266"/>
    </row>
    <row r="809" spans="3:10" s="260" customFormat="1" ht="12.75">
      <c r="C809" s="283"/>
      <c r="D809" s="283"/>
      <c r="E809" s="266"/>
      <c r="F809" s="266"/>
      <c r="G809" s="266"/>
      <c r="H809" s="266"/>
      <c r="I809" s="266"/>
      <c r="J809" s="266"/>
    </row>
    <row r="810" spans="3:10" s="260" customFormat="1" ht="12.75">
      <c r="C810" s="283"/>
      <c r="D810" s="283"/>
      <c r="E810" s="266"/>
      <c r="F810" s="266"/>
      <c r="G810" s="266"/>
      <c r="H810" s="266"/>
      <c r="I810" s="266"/>
      <c r="J810" s="266"/>
    </row>
    <row r="811" spans="3:10" s="260" customFormat="1" ht="12.75">
      <c r="C811" s="283"/>
      <c r="D811" s="283"/>
      <c r="E811" s="266"/>
      <c r="F811" s="266"/>
      <c r="G811" s="266"/>
      <c r="H811" s="266"/>
      <c r="I811" s="266"/>
      <c r="J811" s="266"/>
    </row>
    <row r="812" spans="3:10" s="260" customFormat="1" ht="12.75">
      <c r="C812" s="283"/>
      <c r="D812" s="283"/>
      <c r="E812" s="266"/>
      <c r="F812" s="266"/>
      <c r="G812" s="266"/>
      <c r="H812" s="266"/>
      <c r="I812" s="266"/>
      <c r="J812" s="266"/>
    </row>
    <row r="813" spans="3:10" s="260" customFormat="1" ht="12.75">
      <c r="C813" s="283"/>
      <c r="D813" s="283"/>
      <c r="E813" s="266"/>
      <c r="F813" s="266"/>
      <c r="G813" s="266"/>
      <c r="H813" s="266"/>
      <c r="I813" s="266"/>
      <c r="J813" s="266"/>
    </row>
    <row r="814" spans="3:10" s="260" customFormat="1" ht="12.75">
      <c r="C814" s="283"/>
      <c r="D814" s="283"/>
      <c r="E814" s="266"/>
      <c r="F814" s="266"/>
      <c r="G814" s="266"/>
      <c r="H814" s="266"/>
      <c r="I814" s="266"/>
      <c r="J814" s="266"/>
    </row>
    <row r="815" spans="3:10" s="260" customFormat="1" ht="12.75">
      <c r="C815" s="283"/>
      <c r="D815" s="283"/>
      <c r="E815" s="266"/>
      <c r="F815" s="266"/>
      <c r="G815" s="266"/>
      <c r="H815" s="266"/>
      <c r="I815" s="266"/>
      <c r="J815" s="266"/>
    </row>
    <row r="816" spans="3:10" s="260" customFormat="1" ht="12.75">
      <c r="C816" s="283"/>
      <c r="D816" s="283"/>
      <c r="E816" s="266"/>
      <c r="F816" s="266"/>
      <c r="G816" s="266"/>
      <c r="H816" s="266"/>
      <c r="I816" s="266"/>
      <c r="J816" s="266"/>
    </row>
    <row r="817" spans="3:10" s="260" customFormat="1" ht="12.75">
      <c r="C817" s="283"/>
      <c r="D817" s="283"/>
      <c r="E817" s="266"/>
      <c r="F817" s="266"/>
      <c r="G817" s="266"/>
      <c r="H817" s="266"/>
      <c r="I817" s="266"/>
      <c r="J817" s="266"/>
    </row>
    <row r="818" spans="3:10" s="260" customFormat="1" ht="12.75">
      <c r="C818" s="283"/>
      <c r="D818" s="283"/>
      <c r="E818" s="266"/>
      <c r="F818" s="266"/>
      <c r="G818" s="266"/>
      <c r="H818" s="266"/>
      <c r="I818" s="266"/>
      <c r="J818" s="266"/>
    </row>
    <row r="819" spans="3:10" s="260" customFormat="1" ht="12.75">
      <c r="C819" s="283"/>
      <c r="D819" s="283"/>
      <c r="E819" s="266"/>
      <c r="F819" s="266"/>
      <c r="G819" s="266"/>
      <c r="H819" s="266"/>
      <c r="I819" s="266"/>
      <c r="J819" s="266"/>
    </row>
    <row r="820" spans="3:10" s="260" customFormat="1" ht="12.75">
      <c r="C820" s="283"/>
      <c r="D820" s="283"/>
      <c r="E820" s="266"/>
      <c r="F820" s="266"/>
      <c r="G820" s="266"/>
      <c r="H820" s="266"/>
      <c r="I820" s="266"/>
      <c r="J820" s="266"/>
    </row>
    <row r="821" spans="3:10" s="260" customFormat="1" ht="12.75">
      <c r="C821" s="283"/>
      <c r="D821" s="283"/>
      <c r="E821" s="266"/>
      <c r="F821" s="266"/>
      <c r="G821" s="266"/>
      <c r="H821" s="266"/>
      <c r="I821" s="266"/>
      <c r="J821" s="266"/>
    </row>
    <row r="822" spans="3:10" s="260" customFormat="1" ht="12.75">
      <c r="C822" s="283"/>
      <c r="D822" s="283"/>
      <c r="E822" s="266"/>
      <c r="F822" s="266"/>
      <c r="G822" s="266"/>
      <c r="H822" s="266"/>
      <c r="I822" s="266"/>
      <c r="J822" s="266"/>
    </row>
    <row r="823" spans="3:10" s="260" customFormat="1" ht="12.75">
      <c r="C823" s="283"/>
      <c r="D823" s="283"/>
      <c r="E823" s="266"/>
      <c r="F823" s="266"/>
      <c r="G823" s="266"/>
      <c r="H823" s="266"/>
      <c r="I823" s="266"/>
      <c r="J823" s="266"/>
    </row>
    <row r="824" spans="3:10" s="260" customFormat="1" ht="12.75">
      <c r="C824" s="283"/>
      <c r="D824" s="283"/>
      <c r="E824" s="266"/>
      <c r="F824" s="266"/>
      <c r="G824" s="266"/>
      <c r="H824" s="266"/>
      <c r="I824" s="266"/>
      <c r="J824" s="266"/>
    </row>
    <row r="825" spans="3:10" s="260" customFormat="1" ht="12.75">
      <c r="C825" s="283"/>
      <c r="D825" s="283"/>
      <c r="E825" s="266"/>
      <c r="F825" s="266"/>
      <c r="G825" s="266"/>
      <c r="H825" s="266"/>
      <c r="I825" s="266"/>
      <c r="J825" s="266"/>
    </row>
    <row r="826" spans="3:10" s="260" customFormat="1" ht="12.75">
      <c r="C826" s="283"/>
      <c r="D826" s="283"/>
      <c r="E826" s="266"/>
      <c r="F826" s="266"/>
      <c r="G826" s="266"/>
      <c r="H826" s="266"/>
      <c r="I826" s="266"/>
      <c r="J826" s="266"/>
    </row>
    <row r="827" spans="3:10" s="260" customFormat="1" ht="12.75">
      <c r="C827" s="283"/>
      <c r="D827" s="283"/>
      <c r="E827" s="266"/>
      <c r="F827" s="266"/>
      <c r="G827" s="266"/>
      <c r="H827" s="266"/>
      <c r="I827" s="266"/>
      <c r="J827" s="266"/>
    </row>
    <row r="828" spans="3:10" s="260" customFormat="1" ht="12.75">
      <c r="C828" s="283"/>
      <c r="D828" s="283"/>
      <c r="E828" s="266"/>
      <c r="F828" s="266"/>
      <c r="G828" s="266"/>
      <c r="H828" s="266"/>
      <c r="I828" s="266"/>
      <c r="J828" s="266"/>
    </row>
    <row r="829" spans="3:10" s="260" customFormat="1" ht="12.75">
      <c r="C829" s="283"/>
      <c r="D829" s="283"/>
      <c r="E829" s="266"/>
      <c r="F829" s="266"/>
      <c r="G829" s="266"/>
      <c r="H829" s="266"/>
      <c r="I829" s="266"/>
      <c r="J829" s="266"/>
    </row>
    <row r="830" spans="3:10" s="260" customFormat="1" ht="12.75">
      <c r="C830" s="283"/>
      <c r="D830" s="283"/>
      <c r="E830" s="266"/>
      <c r="F830" s="266"/>
      <c r="G830" s="266"/>
      <c r="H830" s="266"/>
      <c r="I830" s="266"/>
      <c r="J830" s="266"/>
    </row>
    <row r="831" spans="3:10" s="260" customFormat="1" ht="12.75">
      <c r="C831" s="283"/>
      <c r="D831" s="283"/>
      <c r="E831" s="266"/>
      <c r="F831" s="266"/>
      <c r="G831" s="266"/>
      <c r="H831" s="266"/>
      <c r="I831" s="266"/>
      <c r="J831" s="266"/>
    </row>
    <row r="832" spans="3:10" s="260" customFormat="1" ht="12.75">
      <c r="C832" s="283"/>
      <c r="D832" s="283"/>
      <c r="E832" s="266"/>
      <c r="F832" s="266"/>
      <c r="G832" s="266"/>
      <c r="H832" s="266"/>
      <c r="I832" s="266"/>
      <c r="J832" s="266"/>
    </row>
    <row r="833" spans="3:10" s="260" customFormat="1" ht="12.75">
      <c r="C833" s="283"/>
      <c r="D833" s="283"/>
      <c r="E833" s="266"/>
      <c r="F833" s="266"/>
      <c r="G833" s="266"/>
      <c r="H833" s="266"/>
      <c r="I833" s="266"/>
      <c r="J833" s="266"/>
    </row>
    <row r="834" spans="3:10" s="260" customFormat="1" ht="12.75">
      <c r="C834" s="283"/>
      <c r="D834" s="283"/>
      <c r="E834" s="266"/>
      <c r="F834" s="266"/>
      <c r="G834" s="266"/>
      <c r="H834" s="266"/>
      <c r="I834" s="266"/>
      <c r="J834" s="266"/>
    </row>
    <row r="835" spans="3:10" s="260" customFormat="1" ht="12.75">
      <c r="C835" s="283"/>
      <c r="D835" s="283"/>
      <c r="E835" s="266"/>
      <c r="F835" s="266"/>
      <c r="G835" s="266"/>
      <c r="H835" s="266"/>
      <c r="I835" s="266"/>
      <c r="J835" s="266"/>
    </row>
    <row r="836" spans="3:10" s="260" customFormat="1" ht="12.75">
      <c r="C836" s="283"/>
      <c r="D836" s="283"/>
      <c r="E836" s="266"/>
      <c r="F836" s="266"/>
      <c r="G836" s="266"/>
      <c r="H836" s="266"/>
      <c r="I836" s="266"/>
      <c r="J836" s="266"/>
    </row>
    <row r="837" spans="3:10" s="260" customFormat="1" ht="12.75">
      <c r="C837" s="283"/>
      <c r="D837" s="283"/>
      <c r="E837" s="266"/>
      <c r="F837" s="266"/>
      <c r="G837" s="266"/>
      <c r="H837" s="266"/>
      <c r="I837" s="266"/>
      <c r="J837" s="266"/>
    </row>
    <row r="838" spans="3:10" s="260" customFormat="1" ht="12.75">
      <c r="C838" s="283"/>
      <c r="D838" s="283"/>
      <c r="E838" s="266"/>
      <c r="F838" s="266"/>
      <c r="G838" s="266"/>
      <c r="H838" s="266"/>
      <c r="I838" s="266"/>
      <c r="J838" s="266"/>
    </row>
    <row r="839" spans="3:10" s="260" customFormat="1" ht="12.75">
      <c r="C839" s="283"/>
      <c r="D839" s="283"/>
      <c r="E839" s="266"/>
      <c r="F839" s="266"/>
      <c r="G839" s="266"/>
      <c r="H839" s="266"/>
      <c r="I839" s="266"/>
      <c r="J839" s="266"/>
    </row>
    <row r="840" spans="3:10" s="260" customFormat="1" ht="12.75">
      <c r="C840" s="283"/>
      <c r="D840" s="283"/>
      <c r="E840" s="266"/>
      <c r="F840" s="266"/>
      <c r="G840" s="266"/>
      <c r="H840" s="266"/>
      <c r="I840" s="266"/>
      <c r="J840" s="266"/>
    </row>
    <row r="841" spans="3:10" s="260" customFormat="1" ht="12.75">
      <c r="C841" s="283"/>
      <c r="D841" s="283"/>
      <c r="E841" s="266"/>
      <c r="F841" s="266"/>
      <c r="G841" s="266"/>
      <c r="H841" s="266"/>
      <c r="I841" s="266"/>
      <c r="J841" s="266"/>
    </row>
    <row r="842" spans="3:10" s="260" customFormat="1" ht="12.75">
      <c r="C842" s="283"/>
      <c r="D842" s="283"/>
      <c r="E842" s="266"/>
      <c r="F842" s="266"/>
      <c r="G842" s="266"/>
      <c r="H842" s="266"/>
      <c r="I842" s="266"/>
      <c r="J842" s="266"/>
    </row>
    <row r="843" spans="3:10" s="260" customFormat="1" ht="12.75">
      <c r="C843" s="283"/>
      <c r="D843" s="283"/>
      <c r="E843" s="266"/>
      <c r="F843" s="266"/>
      <c r="G843" s="266"/>
      <c r="H843" s="266"/>
      <c r="I843" s="266"/>
      <c r="J843" s="266"/>
    </row>
    <row r="844" spans="3:10" s="260" customFormat="1" ht="12.75">
      <c r="C844" s="283"/>
      <c r="D844" s="283"/>
      <c r="E844" s="266"/>
      <c r="F844" s="266"/>
      <c r="G844" s="266"/>
      <c r="H844" s="266"/>
      <c r="I844" s="266"/>
      <c r="J844" s="266"/>
    </row>
    <row r="845" spans="3:10" s="260" customFormat="1" ht="12.75">
      <c r="C845" s="283"/>
      <c r="D845" s="283"/>
      <c r="E845" s="266"/>
      <c r="F845" s="266"/>
      <c r="G845" s="266"/>
      <c r="H845" s="266"/>
      <c r="I845" s="266"/>
      <c r="J845" s="266"/>
    </row>
    <row r="846" spans="3:10" s="260" customFormat="1" ht="12.75">
      <c r="C846" s="283"/>
      <c r="D846" s="283"/>
      <c r="E846" s="266"/>
      <c r="F846" s="266"/>
      <c r="G846" s="266"/>
      <c r="H846" s="266"/>
      <c r="I846" s="266"/>
      <c r="J846" s="266"/>
    </row>
    <row r="847" spans="3:10" s="260" customFormat="1" ht="12.75">
      <c r="C847" s="283"/>
      <c r="D847" s="283"/>
      <c r="E847" s="266"/>
      <c r="F847" s="266"/>
      <c r="G847" s="266"/>
      <c r="H847" s="266"/>
      <c r="I847" s="266"/>
      <c r="J847" s="266"/>
    </row>
    <row r="848" spans="3:10" s="260" customFormat="1" ht="12.75">
      <c r="C848" s="283"/>
      <c r="D848" s="283"/>
      <c r="E848" s="266"/>
      <c r="F848" s="266"/>
      <c r="G848" s="266"/>
      <c r="H848" s="266"/>
      <c r="I848" s="266"/>
      <c r="J848" s="266"/>
    </row>
    <row r="849" spans="3:10" s="260" customFormat="1" ht="12.75">
      <c r="C849" s="283"/>
      <c r="D849" s="283"/>
      <c r="E849" s="266"/>
      <c r="F849" s="266"/>
      <c r="G849" s="266"/>
      <c r="H849" s="266"/>
      <c r="I849" s="266"/>
      <c r="J849" s="266"/>
    </row>
    <row r="850" spans="3:10" s="260" customFormat="1" ht="12.75">
      <c r="C850" s="283"/>
      <c r="D850" s="283"/>
      <c r="E850" s="266"/>
      <c r="F850" s="266"/>
      <c r="G850" s="266"/>
      <c r="H850" s="266"/>
      <c r="I850" s="266"/>
      <c r="J850" s="266"/>
    </row>
    <row r="851" spans="3:10" s="260" customFormat="1" ht="12.75">
      <c r="C851" s="283"/>
      <c r="D851" s="283"/>
      <c r="E851" s="266"/>
      <c r="F851" s="266"/>
      <c r="G851" s="266"/>
      <c r="H851" s="266"/>
      <c r="I851" s="266"/>
      <c r="J851" s="266"/>
    </row>
    <row r="852" spans="3:10" s="260" customFormat="1" ht="12.75">
      <c r="C852" s="283"/>
      <c r="D852" s="283"/>
      <c r="E852" s="266"/>
      <c r="F852" s="266"/>
      <c r="G852" s="266"/>
      <c r="H852" s="266"/>
      <c r="I852" s="266"/>
      <c r="J852" s="266"/>
    </row>
    <row r="853" spans="3:10" s="260" customFormat="1" ht="12.75">
      <c r="C853" s="283"/>
      <c r="D853" s="283"/>
      <c r="E853" s="266"/>
      <c r="F853" s="266"/>
      <c r="G853" s="266"/>
      <c r="H853" s="266"/>
      <c r="I853" s="266"/>
      <c r="J853" s="266"/>
    </row>
    <row r="854" spans="3:10" s="260" customFormat="1" ht="12.75">
      <c r="C854" s="283"/>
      <c r="D854" s="283"/>
      <c r="E854" s="266"/>
      <c r="F854" s="266"/>
      <c r="G854" s="266"/>
      <c r="H854" s="266"/>
      <c r="I854" s="266"/>
      <c r="J854" s="266"/>
    </row>
    <row r="855" spans="3:10" s="260" customFormat="1" ht="12.75">
      <c r="C855" s="283"/>
      <c r="D855" s="283"/>
      <c r="E855" s="266"/>
      <c r="F855" s="266"/>
      <c r="G855" s="266"/>
      <c r="H855" s="266"/>
      <c r="I855" s="266"/>
      <c r="J855" s="266"/>
    </row>
    <row r="856" spans="3:10" s="260" customFormat="1" ht="12.75">
      <c r="C856" s="283"/>
      <c r="D856" s="283"/>
      <c r="E856" s="266"/>
      <c r="F856" s="266"/>
      <c r="G856" s="266"/>
      <c r="H856" s="266"/>
      <c r="I856" s="266"/>
      <c r="J856" s="266"/>
    </row>
    <row r="857" spans="3:10" s="260" customFormat="1" ht="12.75">
      <c r="C857" s="283"/>
      <c r="D857" s="283"/>
      <c r="E857" s="266"/>
      <c r="F857" s="266"/>
      <c r="G857" s="266"/>
      <c r="H857" s="266"/>
      <c r="I857" s="266"/>
      <c r="J857" s="266"/>
    </row>
    <row r="858" spans="3:10" s="260" customFormat="1" ht="12.75">
      <c r="C858" s="283"/>
      <c r="D858" s="283"/>
      <c r="E858" s="266"/>
      <c r="F858" s="266"/>
      <c r="G858" s="266"/>
      <c r="H858" s="266"/>
      <c r="I858" s="266"/>
      <c r="J858" s="266"/>
    </row>
    <row r="859" spans="3:10" s="260" customFormat="1" ht="12.75">
      <c r="C859" s="283"/>
      <c r="D859" s="283"/>
      <c r="E859" s="266"/>
      <c r="F859" s="266"/>
      <c r="G859" s="266"/>
      <c r="H859" s="266"/>
      <c r="I859" s="266"/>
      <c r="J859" s="266"/>
    </row>
    <row r="860" spans="3:10" s="260" customFormat="1" ht="12.75">
      <c r="C860" s="283"/>
      <c r="D860" s="283"/>
      <c r="E860" s="266"/>
      <c r="F860" s="266"/>
      <c r="G860" s="266"/>
      <c r="H860" s="266"/>
      <c r="I860" s="266"/>
      <c r="J860" s="266"/>
    </row>
    <row r="861" spans="3:10" s="260" customFormat="1" ht="12.75">
      <c r="C861" s="283"/>
      <c r="D861" s="283"/>
      <c r="E861" s="266"/>
      <c r="F861" s="266"/>
      <c r="G861" s="266"/>
      <c r="H861" s="266"/>
      <c r="I861" s="266"/>
      <c r="J861" s="266"/>
    </row>
    <row r="862" spans="3:10" s="260" customFormat="1" ht="12.75">
      <c r="C862" s="283"/>
      <c r="D862" s="283"/>
      <c r="E862" s="266"/>
      <c r="F862" s="266"/>
      <c r="G862" s="266"/>
      <c r="H862" s="266"/>
      <c r="I862" s="266"/>
      <c r="J862" s="266"/>
    </row>
    <row r="863" spans="3:10" s="260" customFormat="1" ht="12.75">
      <c r="C863" s="283"/>
      <c r="D863" s="283"/>
      <c r="E863" s="266"/>
      <c r="F863" s="266"/>
      <c r="G863" s="266"/>
      <c r="H863" s="266"/>
      <c r="I863" s="266"/>
      <c r="J863" s="266"/>
    </row>
    <row r="864" spans="3:10" s="260" customFormat="1" ht="12.75">
      <c r="C864" s="283"/>
      <c r="D864" s="283"/>
      <c r="E864" s="266"/>
      <c r="F864" s="266"/>
      <c r="G864" s="266"/>
      <c r="H864" s="266"/>
      <c r="I864" s="266"/>
      <c r="J864" s="266"/>
    </row>
    <row r="865" spans="3:10" s="260" customFormat="1" ht="12.75">
      <c r="C865" s="283"/>
      <c r="D865" s="283"/>
      <c r="E865" s="266"/>
      <c r="F865" s="266"/>
      <c r="G865" s="266"/>
      <c r="H865" s="266"/>
      <c r="I865" s="266"/>
      <c r="J865" s="266"/>
    </row>
    <row r="866" spans="3:10" s="260" customFormat="1" ht="12.75">
      <c r="C866" s="283"/>
      <c r="D866" s="283"/>
      <c r="E866" s="266"/>
      <c r="F866" s="266"/>
      <c r="G866" s="266"/>
      <c r="H866" s="266"/>
      <c r="I866" s="266"/>
      <c r="J866" s="266"/>
    </row>
    <row r="867" spans="3:10" s="260" customFormat="1" ht="12.75">
      <c r="C867" s="283"/>
      <c r="D867" s="283"/>
      <c r="E867" s="266"/>
      <c r="F867" s="266"/>
      <c r="G867" s="266"/>
      <c r="H867" s="266"/>
      <c r="I867" s="266"/>
      <c r="J867" s="266"/>
    </row>
    <row r="868" spans="3:10" s="260" customFormat="1" ht="12.75">
      <c r="C868" s="283"/>
      <c r="D868" s="283"/>
      <c r="E868" s="266"/>
      <c r="F868" s="266"/>
      <c r="G868" s="266"/>
      <c r="H868" s="266"/>
      <c r="I868" s="266"/>
      <c r="J868" s="266"/>
    </row>
    <row r="869" spans="3:10" s="260" customFormat="1" ht="12.75">
      <c r="C869" s="283"/>
      <c r="D869" s="283"/>
      <c r="E869" s="266"/>
      <c r="F869" s="266"/>
      <c r="G869" s="266"/>
      <c r="H869" s="266"/>
      <c r="I869" s="266"/>
      <c r="J869" s="266"/>
    </row>
    <row r="870" spans="3:10" s="260" customFormat="1" ht="12.75">
      <c r="C870" s="283"/>
      <c r="D870" s="283"/>
      <c r="E870" s="266"/>
      <c r="F870" s="266"/>
      <c r="G870" s="266"/>
      <c r="H870" s="266"/>
      <c r="I870" s="266"/>
      <c r="J870" s="266"/>
    </row>
    <row r="871" spans="3:10" s="260" customFormat="1" ht="12.75">
      <c r="C871" s="283"/>
      <c r="D871" s="283"/>
      <c r="E871" s="266"/>
      <c r="F871" s="266"/>
      <c r="G871" s="266"/>
      <c r="H871" s="266"/>
      <c r="I871" s="266"/>
      <c r="J871" s="266"/>
    </row>
    <row r="872" spans="3:10" s="260" customFormat="1" ht="12.75">
      <c r="C872" s="283"/>
      <c r="D872" s="283"/>
      <c r="E872" s="266"/>
      <c r="F872" s="266"/>
      <c r="G872" s="266"/>
      <c r="H872" s="266"/>
      <c r="I872" s="266"/>
      <c r="J872" s="266"/>
    </row>
    <row r="873" spans="3:10" s="260" customFormat="1" ht="12.75">
      <c r="C873" s="283"/>
      <c r="D873" s="283"/>
      <c r="E873" s="266"/>
      <c r="F873" s="266"/>
      <c r="G873" s="266"/>
      <c r="H873" s="266"/>
      <c r="I873" s="266"/>
      <c r="J873" s="266"/>
    </row>
    <row r="874" spans="3:10" s="260" customFormat="1" ht="12.75">
      <c r="C874" s="283"/>
      <c r="D874" s="283"/>
      <c r="E874" s="266"/>
      <c r="F874" s="266"/>
      <c r="G874" s="266"/>
      <c r="H874" s="266"/>
      <c r="I874" s="266"/>
      <c r="J874" s="266"/>
    </row>
    <row r="875" spans="3:10" s="260" customFormat="1" ht="12.75">
      <c r="C875" s="283"/>
      <c r="D875" s="283"/>
      <c r="E875" s="266"/>
      <c r="F875" s="266"/>
      <c r="G875" s="266"/>
      <c r="H875" s="266"/>
      <c r="I875" s="266"/>
      <c r="J875" s="266"/>
    </row>
    <row r="876" spans="3:10" s="260" customFormat="1" ht="12.75">
      <c r="C876" s="283"/>
      <c r="D876" s="283"/>
      <c r="E876" s="266"/>
      <c r="F876" s="266"/>
      <c r="G876" s="266"/>
      <c r="H876" s="266"/>
      <c r="I876" s="266"/>
      <c r="J876" s="266"/>
    </row>
    <row r="877" spans="3:10" s="260" customFormat="1" ht="12.75">
      <c r="C877" s="283"/>
      <c r="D877" s="283"/>
      <c r="E877" s="266"/>
      <c r="F877" s="266"/>
      <c r="G877" s="266"/>
      <c r="H877" s="266"/>
      <c r="I877" s="266"/>
      <c r="J877" s="266"/>
    </row>
    <row r="878" spans="3:10" s="260" customFormat="1" ht="12.75">
      <c r="C878" s="283"/>
      <c r="D878" s="283"/>
      <c r="E878" s="266"/>
      <c r="F878" s="266"/>
      <c r="G878" s="266"/>
      <c r="H878" s="266"/>
      <c r="I878" s="266"/>
      <c r="J878" s="266"/>
    </row>
    <row r="879" spans="3:10" s="260" customFormat="1" ht="12.75">
      <c r="C879" s="283"/>
      <c r="D879" s="283"/>
      <c r="E879" s="266"/>
      <c r="F879" s="266"/>
      <c r="G879" s="266"/>
      <c r="H879" s="266"/>
      <c r="I879" s="266"/>
      <c r="J879" s="266"/>
    </row>
    <row r="880" spans="3:10" s="260" customFormat="1" ht="12.75">
      <c r="C880" s="283"/>
      <c r="D880" s="283"/>
      <c r="E880" s="266"/>
      <c r="F880" s="266"/>
      <c r="G880" s="266"/>
      <c r="H880" s="266"/>
      <c r="I880" s="266"/>
      <c r="J880" s="266"/>
    </row>
    <row r="881" spans="3:10" s="260" customFormat="1" ht="12.75">
      <c r="C881" s="283"/>
      <c r="D881" s="283"/>
      <c r="E881" s="266"/>
      <c r="F881" s="266"/>
      <c r="G881" s="266"/>
      <c r="H881" s="266"/>
      <c r="I881" s="266"/>
      <c r="J881" s="266"/>
    </row>
    <row r="882" spans="3:10" s="260" customFormat="1" ht="12.75">
      <c r="C882" s="283"/>
      <c r="D882" s="283"/>
      <c r="E882" s="266"/>
      <c r="F882" s="266"/>
      <c r="G882" s="266"/>
      <c r="H882" s="266"/>
      <c r="I882" s="266"/>
      <c r="J882" s="266"/>
    </row>
    <row r="883" spans="3:10" s="260" customFormat="1" ht="12.75">
      <c r="C883" s="283"/>
      <c r="D883" s="283"/>
      <c r="E883" s="266"/>
      <c r="F883" s="266"/>
      <c r="G883" s="266"/>
      <c r="H883" s="266"/>
      <c r="I883" s="266"/>
      <c r="J883" s="266"/>
    </row>
    <row r="884" spans="3:10" s="260" customFormat="1" ht="12.75">
      <c r="C884" s="283"/>
      <c r="D884" s="283"/>
      <c r="E884" s="266"/>
      <c r="F884" s="266"/>
      <c r="G884" s="266"/>
      <c r="H884" s="266"/>
      <c r="I884" s="266"/>
      <c r="J884" s="266"/>
    </row>
    <row r="885" spans="3:10" s="260" customFormat="1" ht="12.75">
      <c r="C885" s="283"/>
      <c r="D885" s="283"/>
      <c r="E885" s="266"/>
      <c r="F885" s="266"/>
      <c r="G885" s="266"/>
      <c r="H885" s="266"/>
      <c r="I885" s="266"/>
      <c r="J885" s="266"/>
    </row>
    <row r="886" spans="3:10" s="260" customFormat="1" ht="12.75">
      <c r="C886" s="283"/>
      <c r="D886" s="283"/>
      <c r="E886" s="266"/>
      <c r="F886" s="266"/>
      <c r="G886" s="266"/>
      <c r="H886" s="266"/>
      <c r="I886" s="266"/>
      <c r="J886" s="266"/>
    </row>
    <row r="887" spans="3:10" s="260" customFormat="1" ht="12.75">
      <c r="C887" s="283"/>
      <c r="D887" s="283"/>
      <c r="E887" s="266"/>
      <c r="F887" s="266"/>
      <c r="G887" s="266"/>
      <c r="H887" s="266"/>
      <c r="I887" s="266"/>
      <c r="J887" s="266"/>
    </row>
    <row r="888" spans="3:10" s="260" customFormat="1" ht="12.75">
      <c r="C888" s="283"/>
      <c r="D888" s="283"/>
      <c r="E888" s="266"/>
      <c r="F888" s="266"/>
      <c r="G888" s="266"/>
      <c r="H888" s="266"/>
      <c r="I888" s="266"/>
      <c r="J888" s="266"/>
    </row>
    <row r="889" spans="3:10" s="260" customFormat="1" ht="12.75">
      <c r="C889" s="283"/>
      <c r="D889" s="283"/>
      <c r="E889" s="266"/>
      <c r="F889" s="266"/>
      <c r="G889" s="266"/>
      <c r="H889" s="266"/>
      <c r="I889" s="266"/>
      <c r="J889" s="266"/>
    </row>
    <row r="890" spans="3:10" s="260" customFormat="1" ht="12.75">
      <c r="C890" s="283"/>
      <c r="D890" s="283"/>
      <c r="E890" s="266"/>
      <c r="F890" s="266"/>
      <c r="G890" s="266"/>
      <c r="H890" s="266"/>
      <c r="I890" s="266"/>
      <c r="J890" s="266"/>
    </row>
    <row r="891" spans="3:10" s="260" customFormat="1" ht="12.75">
      <c r="C891" s="283"/>
      <c r="D891" s="283"/>
      <c r="E891" s="266"/>
      <c r="F891" s="266"/>
      <c r="G891" s="266"/>
      <c r="H891" s="266"/>
      <c r="I891" s="266"/>
      <c r="J891" s="266"/>
    </row>
    <row r="892" spans="3:10" s="260" customFormat="1" ht="12.75">
      <c r="C892" s="283"/>
      <c r="D892" s="283"/>
      <c r="E892" s="266"/>
      <c r="F892" s="266"/>
      <c r="G892" s="266"/>
      <c r="H892" s="266"/>
      <c r="I892" s="266"/>
      <c r="J892" s="266"/>
    </row>
    <row r="893" spans="3:10" s="260" customFormat="1" ht="12.75">
      <c r="C893" s="283"/>
      <c r="D893" s="283"/>
      <c r="E893" s="266"/>
      <c r="F893" s="266"/>
      <c r="G893" s="266"/>
      <c r="H893" s="266"/>
      <c r="I893" s="266"/>
      <c r="J893" s="266"/>
    </row>
    <row r="894" spans="3:10" s="260" customFormat="1" ht="12.75">
      <c r="C894" s="283"/>
      <c r="D894" s="283"/>
      <c r="E894" s="266"/>
      <c r="F894" s="266"/>
      <c r="G894" s="266"/>
      <c r="H894" s="266"/>
      <c r="I894" s="266"/>
      <c r="J894" s="266"/>
    </row>
    <row r="895" spans="3:10" s="260" customFormat="1" ht="12.75">
      <c r="C895" s="283"/>
      <c r="D895" s="283"/>
      <c r="E895" s="266"/>
      <c r="F895" s="266"/>
      <c r="G895" s="266"/>
      <c r="H895" s="266"/>
      <c r="I895" s="266"/>
      <c r="J895" s="266"/>
    </row>
    <row r="896" spans="3:10" s="260" customFormat="1" ht="12.75">
      <c r="C896" s="283"/>
      <c r="D896" s="283"/>
      <c r="E896" s="266"/>
      <c r="F896" s="266"/>
      <c r="G896" s="266"/>
      <c r="H896" s="266"/>
      <c r="I896" s="266"/>
      <c r="J896" s="266"/>
    </row>
    <row r="897" spans="3:10" s="260" customFormat="1" ht="12.75">
      <c r="C897" s="283"/>
      <c r="D897" s="283"/>
      <c r="E897" s="266"/>
      <c r="F897" s="266"/>
      <c r="G897" s="266"/>
      <c r="H897" s="266"/>
      <c r="I897" s="266"/>
      <c r="J897" s="266"/>
    </row>
    <row r="898" spans="3:10" s="260" customFormat="1" ht="12.75">
      <c r="C898" s="283"/>
      <c r="D898" s="283"/>
      <c r="E898" s="266"/>
      <c r="F898" s="266"/>
      <c r="G898" s="266"/>
      <c r="H898" s="266"/>
      <c r="I898" s="266"/>
      <c r="J898" s="266"/>
    </row>
    <row r="899" spans="3:10" s="260" customFormat="1" ht="12.75">
      <c r="C899" s="283"/>
      <c r="D899" s="283"/>
      <c r="E899" s="266"/>
      <c r="F899" s="266"/>
      <c r="G899" s="266"/>
      <c r="H899" s="266"/>
      <c r="I899" s="266"/>
      <c r="J899" s="266"/>
    </row>
    <row r="900" spans="3:10" s="260" customFormat="1" ht="12.75">
      <c r="C900" s="283"/>
      <c r="D900" s="283"/>
      <c r="E900" s="266"/>
      <c r="F900" s="266"/>
      <c r="G900" s="266"/>
      <c r="H900" s="266"/>
      <c r="I900" s="266"/>
      <c r="J900" s="266"/>
    </row>
    <row r="901" spans="3:10" s="260" customFormat="1" ht="12.75">
      <c r="C901" s="283"/>
      <c r="D901" s="283"/>
      <c r="E901" s="266"/>
      <c r="F901" s="266"/>
      <c r="G901" s="266"/>
      <c r="H901" s="266"/>
      <c r="I901" s="266"/>
      <c r="J901" s="266"/>
    </row>
    <row r="902" spans="3:10" s="260" customFormat="1" ht="12.75">
      <c r="C902" s="283"/>
      <c r="D902" s="283"/>
      <c r="E902" s="266"/>
      <c r="F902" s="266"/>
      <c r="G902" s="266"/>
      <c r="H902" s="266"/>
      <c r="I902" s="266"/>
      <c r="J902" s="266"/>
    </row>
    <row r="903" spans="3:10" s="260" customFormat="1" ht="12.75">
      <c r="C903" s="283"/>
      <c r="D903" s="283"/>
      <c r="E903" s="266"/>
      <c r="F903" s="266"/>
      <c r="G903" s="266"/>
      <c r="H903" s="266"/>
      <c r="I903" s="266"/>
      <c r="J903" s="266"/>
    </row>
    <row r="904" spans="3:10" s="260" customFormat="1" ht="12.75">
      <c r="C904" s="283"/>
      <c r="D904" s="283"/>
      <c r="E904" s="266"/>
      <c r="F904" s="266"/>
      <c r="G904" s="266"/>
      <c r="H904" s="266"/>
      <c r="I904" s="266"/>
      <c r="J904" s="266"/>
    </row>
    <row r="905" spans="3:10" s="260" customFormat="1" ht="12.75">
      <c r="C905" s="283"/>
      <c r="D905" s="283"/>
      <c r="E905" s="266"/>
      <c r="F905" s="266"/>
      <c r="G905" s="266"/>
      <c r="H905" s="266"/>
      <c r="I905" s="266"/>
      <c r="J905" s="266"/>
    </row>
    <row r="906" spans="3:10" s="260" customFormat="1" ht="12.75">
      <c r="C906" s="283"/>
      <c r="D906" s="283"/>
      <c r="E906" s="266"/>
      <c r="F906" s="266"/>
      <c r="G906" s="266"/>
      <c r="H906" s="266"/>
      <c r="I906" s="266"/>
      <c r="J906" s="266"/>
    </row>
    <row r="907" spans="3:10" s="260" customFormat="1" ht="12.75">
      <c r="C907" s="283"/>
      <c r="D907" s="283"/>
      <c r="E907" s="266"/>
      <c r="F907" s="266"/>
      <c r="G907" s="266"/>
      <c r="H907" s="266"/>
      <c r="I907" s="266"/>
      <c r="J907" s="266"/>
    </row>
    <row r="908" spans="3:10" s="260" customFormat="1" ht="12.75">
      <c r="C908" s="283"/>
      <c r="D908" s="283"/>
      <c r="E908" s="266"/>
      <c r="F908" s="266"/>
      <c r="G908" s="266"/>
      <c r="H908" s="266"/>
      <c r="I908" s="266"/>
      <c r="J908" s="266"/>
    </row>
    <row r="909" spans="3:10" s="260" customFormat="1" ht="12.75">
      <c r="C909" s="283"/>
      <c r="D909" s="283"/>
      <c r="E909" s="266"/>
      <c r="F909" s="266"/>
      <c r="G909" s="266"/>
      <c r="H909" s="266"/>
      <c r="I909" s="266"/>
      <c r="J909" s="266"/>
    </row>
    <row r="910" spans="3:10" s="260" customFormat="1" ht="12.75">
      <c r="C910" s="283"/>
      <c r="D910" s="283"/>
      <c r="E910" s="266"/>
      <c r="F910" s="266"/>
      <c r="G910" s="266"/>
      <c r="H910" s="266"/>
      <c r="I910" s="266"/>
      <c r="J910" s="266"/>
    </row>
    <row r="911" spans="3:10" s="260" customFormat="1" ht="12.75">
      <c r="C911" s="283"/>
      <c r="D911" s="283"/>
      <c r="E911" s="266"/>
      <c r="F911" s="266"/>
      <c r="G911" s="266"/>
      <c r="H911" s="266"/>
      <c r="I911" s="266"/>
      <c r="J911" s="266"/>
    </row>
    <row r="912" spans="3:10" s="260" customFormat="1" ht="12.75">
      <c r="C912" s="283"/>
      <c r="D912" s="283"/>
      <c r="E912" s="266"/>
      <c r="F912" s="266"/>
      <c r="G912" s="266"/>
      <c r="H912" s="266"/>
      <c r="I912" s="266"/>
      <c r="J912" s="266"/>
    </row>
    <row r="913" spans="3:10" s="260" customFormat="1" ht="12.75">
      <c r="C913" s="283"/>
      <c r="D913" s="283"/>
      <c r="E913" s="266"/>
      <c r="F913" s="266"/>
      <c r="G913" s="266"/>
      <c r="H913" s="266"/>
      <c r="I913" s="266"/>
      <c r="J913" s="266"/>
    </row>
    <row r="914" spans="3:10" s="260" customFormat="1" ht="12.75">
      <c r="C914" s="283"/>
      <c r="D914" s="283"/>
      <c r="E914" s="266"/>
      <c r="F914" s="266"/>
      <c r="G914" s="266"/>
      <c r="H914" s="266"/>
      <c r="I914" s="266"/>
      <c r="J914" s="266"/>
    </row>
    <row r="915" spans="3:10" s="260" customFormat="1" ht="12.75">
      <c r="C915" s="283"/>
      <c r="D915" s="283"/>
      <c r="E915" s="266"/>
      <c r="F915" s="266"/>
      <c r="G915" s="266"/>
      <c r="H915" s="266"/>
      <c r="I915" s="266"/>
      <c r="J915" s="266"/>
    </row>
    <row r="916" spans="3:10" s="260" customFormat="1" ht="12.75">
      <c r="C916" s="283"/>
      <c r="D916" s="283"/>
      <c r="E916" s="266"/>
      <c r="F916" s="266"/>
      <c r="G916" s="266"/>
      <c r="H916" s="266"/>
      <c r="I916" s="266"/>
      <c r="J916" s="266"/>
    </row>
    <row r="917" spans="3:10" s="260" customFormat="1" ht="12.75">
      <c r="C917" s="283"/>
      <c r="D917" s="283"/>
      <c r="E917" s="266"/>
      <c r="F917" s="266"/>
      <c r="G917" s="266"/>
      <c r="H917" s="266"/>
      <c r="I917" s="266"/>
      <c r="J917" s="266"/>
    </row>
    <row r="918" spans="3:10" s="260" customFormat="1" ht="12.75">
      <c r="C918" s="283"/>
      <c r="D918" s="283"/>
      <c r="E918" s="266"/>
      <c r="F918" s="266"/>
      <c r="G918" s="266"/>
      <c r="H918" s="266"/>
      <c r="I918" s="266"/>
      <c r="J918" s="266"/>
    </row>
    <row r="919" spans="3:10" s="260" customFormat="1" ht="12.75">
      <c r="C919" s="283"/>
      <c r="D919" s="283"/>
      <c r="E919" s="266"/>
      <c r="F919" s="266"/>
      <c r="G919" s="266"/>
      <c r="H919" s="266"/>
      <c r="I919" s="266"/>
      <c r="J919" s="266"/>
    </row>
    <row r="920" spans="3:10" s="260" customFormat="1" ht="12.75">
      <c r="C920" s="283"/>
      <c r="D920" s="283"/>
      <c r="E920" s="266"/>
      <c r="F920" s="266"/>
      <c r="G920" s="266"/>
      <c r="H920" s="266"/>
      <c r="I920" s="266"/>
      <c r="J920" s="266"/>
    </row>
    <row r="921" spans="3:10" s="260" customFormat="1" ht="12.75">
      <c r="C921" s="283"/>
      <c r="D921" s="283"/>
      <c r="E921" s="266"/>
      <c r="F921" s="266"/>
      <c r="G921" s="266"/>
      <c r="H921" s="266"/>
      <c r="I921" s="266"/>
      <c r="J921" s="266"/>
    </row>
    <row r="922" spans="3:10" s="260" customFormat="1" ht="12.75">
      <c r="C922" s="283"/>
      <c r="D922" s="283"/>
      <c r="E922" s="266"/>
      <c r="F922" s="266"/>
      <c r="G922" s="266"/>
      <c r="H922" s="266"/>
      <c r="I922" s="266"/>
      <c r="J922" s="266"/>
    </row>
    <row r="923" spans="3:10" s="260" customFormat="1" ht="12.75">
      <c r="C923" s="283"/>
      <c r="D923" s="283"/>
      <c r="E923" s="266"/>
      <c r="F923" s="266"/>
      <c r="G923" s="266"/>
      <c r="H923" s="266"/>
      <c r="I923" s="266"/>
      <c r="J923" s="266"/>
    </row>
    <row r="924" spans="3:10" s="260" customFormat="1" ht="12.75">
      <c r="C924" s="283"/>
      <c r="D924" s="283"/>
      <c r="E924" s="266"/>
      <c r="F924" s="266"/>
      <c r="G924" s="266"/>
      <c r="H924" s="266"/>
      <c r="I924" s="266"/>
      <c r="J924" s="266"/>
    </row>
    <row r="925" spans="3:10" s="260" customFormat="1" ht="12.75">
      <c r="C925" s="283"/>
      <c r="D925" s="283"/>
      <c r="E925" s="266"/>
      <c r="F925" s="266"/>
      <c r="G925" s="266"/>
      <c r="H925" s="266"/>
      <c r="I925" s="266"/>
      <c r="J925" s="266"/>
    </row>
    <row r="926" spans="3:10" s="260" customFormat="1" ht="12.75">
      <c r="C926" s="283"/>
      <c r="D926" s="283"/>
      <c r="E926" s="266"/>
      <c r="F926" s="266"/>
      <c r="G926" s="266"/>
      <c r="H926" s="266"/>
      <c r="I926" s="266"/>
      <c r="J926" s="266"/>
    </row>
    <row r="927" spans="3:10" s="260" customFormat="1" ht="12.75">
      <c r="C927" s="283"/>
      <c r="D927" s="283"/>
      <c r="E927" s="266"/>
      <c r="F927" s="266"/>
      <c r="G927" s="266"/>
      <c r="H927" s="266"/>
      <c r="I927" s="266"/>
      <c r="J927" s="266"/>
    </row>
    <row r="928" spans="3:10" s="260" customFormat="1" ht="12.75">
      <c r="C928" s="283"/>
      <c r="D928" s="283"/>
      <c r="E928" s="266"/>
      <c r="F928" s="266"/>
      <c r="G928" s="266"/>
      <c r="H928" s="266"/>
      <c r="I928" s="266"/>
      <c r="J928" s="266"/>
    </row>
    <row r="929" spans="3:10" s="260" customFormat="1" ht="12.75">
      <c r="C929" s="283"/>
      <c r="D929" s="283"/>
      <c r="E929" s="266"/>
      <c r="F929" s="266"/>
      <c r="G929" s="266"/>
      <c r="H929" s="266"/>
      <c r="I929" s="266"/>
      <c r="J929" s="266"/>
    </row>
    <row r="930" spans="3:10" s="260" customFormat="1" ht="12.75">
      <c r="C930" s="283"/>
      <c r="D930" s="283"/>
      <c r="E930" s="266"/>
      <c r="F930" s="266"/>
      <c r="G930" s="266"/>
      <c r="H930" s="266"/>
      <c r="I930" s="266"/>
      <c r="J930" s="266"/>
    </row>
    <row r="931" spans="3:10" s="260" customFormat="1" ht="12.75">
      <c r="C931" s="283"/>
      <c r="D931" s="283"/>
      <c r="E931" s="266"/>
      <c r="F931" s="266"/>
      <c r="G931" s="266"/>
      <c r="H931" s="266"/>
      <c r="I931" s="266"/>
      <c r="J931" s="266"/>
    </row>
    <row r="932" spans="3:10" s="260" customFormat="1" ht="12.75">
      <c r="C932" s="283"/>
      <c r="D932" s="283"/>
      <c r="E932" s="266"/>
      <c r="F932" s="266"/>
      <c r="G932" s="266"/>
      <c r="H932" s="266"/>
      <c r="I932" s="266"/>
      <c r="J932" s="266"/>
    </row>
    <row r="933" spans="3:10" s="260" customFormat="1" ht="12.75">
      <c r="C933" s="283"/>
      <c r="D933" s="283"/>
      <c r="E933" s="266"/>
      <c r="F933" s="266"/>
      <c r="G933" s="266"/>
      <c r="H933" s="266"/>
      <c r="I933" s="266"/>
      <c r="J933" s="266"/>
    </row>
    <row r="934" spans="3:10" s="260" customFormat="1" ht="12.75">
      <c r="C934" s="283"/>
      <c r="D934" s="283"/>
      <c r="E934" s="266"/>
      <c r="F934" s="266"/>
      <c r="G934" s="266"/>
      <c r="H934" s="266"/>
      <c r="I934" s="266"/>
      <c r="J934" s="266"/>
    </row>
    <row r="935" spans="3:10" s="260" customFormat="1" ht="12.75">
      <c r="C935" s="283"/>
      <c r="D935" s="283"/>
      <c r="E935" s="266"/>
      <c r="F935" s="266"/>
      <c r="G935" s="266"/>
      <c r="H935" s="266"/>
      <c r="I935" s="266"/>
      <c r="J935" s="266"/>
    </row>
    <row r="936" spans="3:10" s="260" customFormat="1" ht="12.75">
      <c r="C936" s="283"/>
      <c r="D936" s="283"/>
      <c r="E936" s="266"/>
      <c r="F936" s="266"/>
      <c r="G936" s="266"/>
      <c r="H936" s="266"/>
      <c r="I936" s="266"/>
      <c r="J936" s="266"/>
    </row>
    <row r="937" spans="3:10" s="260" customFormat="1" ht="12.75">
      <c r="C937" s="283"/>
      <c r="D937" s="283"/>
      <c r="E937" s="266"/>
      <c r="F937" s="266"/>
      <c r="G937" s="266"/>
      <c r="H937" s="266"/>
      <c r="I937" s="266"/>
      <c r="J937" s="266"/>
    </row>
    <row r="938" spans="3:10" s="260" customFormat="1" ht="12.75">
      <c r="C938" s="283"/>
      <c r="D938" s="283"/>
      <c r="E938" s="266"/>
      <c r="F938" s="266"/>
      <c r="G938" s="266"/>
      <c r="H938" s="266"/>
      <c r="I938" s="266"/>
      <c r="J938" s="266"/>
    </row>
    <row r="939" spans="3:10" s="260" customFormat="1" ht="12.75">
      <c r="C939" s="283"/>
      <c r="D939" s="283"/>
      <c r="E939" s="266"/>
      <c r="F939" s="266"/>
      <c r="G939" s="266"/>
      <c r="H939" s="266"/>
      <c r="I939" s="266"/>
      <c r="J939" s="266"/>
    </row>
    <row r="940" spans="3:10" s="260" customFormat="1" ht="12.75">
      <c r="C940" s="283"/>
      <c r="D940" s="283"/>
      <c r="E940" s="266"/>
      <c r="F940" s="266"/>
      <c r="G940" s="266"/>
      <c r="H940" s="266"/>
      <c r="I940" s="266"/>
      <c r="J940" s="266"/>
    </row>
    <row r="941" spans="3:10" s="260" customFormat="1" ht="12.75">
      <c r="C941" s="283"/>
      <c r="D941" s="283"/>
      <c r="E941" s="266"/>
      <c r="F941" s="266"/>
      <c r="G941" s="266"/>
      <c r="H941" s="266"/>
      <c r="I941" s="266"/>
      <c r="J941" s="266"/>
    </row>
    <row r="942" spans="3:10" s="260" customFormat="1" ht="12.75">
      <c r="C942" s="283"/>
      <c r="D942" s="283"/>
      <c r="E942" s="266"/>
      <c r="F942" s="266"/>
      <c r="G942" s="266"/>
      <c r="H942" s="266"/>
      <c r="I942" s="266"/>
      <c r="J942" s="266"/>
    </row>
    <row r="943" spans="3:10" s="260" customFormat="1" ht="12.75">
      <c r="C943" s="283"/>
      <c r="D943" s="283"/>
      <c r="E943" s="266"/>
      <c r="F943" s="266"/>
      <c r="G943" s="266"/>
      <c r="H943" s="266"/>
      <c r="I943" s="266"/>
      <c r="J943" s="266"/>
    </row>
    <row r="944" spans="3:10" s="260" customFormat="1" ht="12.75">
      <c r="C944" s="283"/>
      <c r="D944" s="283"/>
      <c r="E944" s="266"/>
      <c r="F944" s="266"/>
      <c r="G944" s="266"/>
      <c r="H944" s="266"/>
      <c r="I944" s="266"/>
      <c r="J944" s="266"/>
    </row>
    <row r="945" spans="3:10" s="260" customFormat="1" ht="12.75">
      <c r="C945" s="283"/>
      <c r="D945" s="283"/>
      <c r="E945" s="266"/>
      <c r="F945" s="266"/>
      <c r="G945" s="266"/>
      <c r="H945" s="266"/>
      <c r="I945" s="266"/>
      <c r="J945" s="266"/>
    </row>
    <row r="946" spans="3:10" s="260" customFormat="1" ht="12.75">
      <c r="C946" s="283"/>
      <c r="D946" s="283"/>
      <c r="E946" s="266"/>
      <c r="F946" s="266"/>
      <c r="G946" s="266"/>
      <c r="H946" s="266"/>
      <c r="I946" s="266"/>
      <c r="J946" s="266"/>
    </row>
    <row r="947" spans="3:10" s="260" customFormat="1" ht="12.75">
      <c r="C947" s="283"/>
      <c r="D947" s="283"/>
      <c r="E947" s="266"/>
      <c r="F947" s="266"/>
      <c r="G947" s="266"/>
      <c r="H947" s="266"/>
      <c r="I947" s="266"/>
      <c r="J947" s="266"/>
    </row>
    <row r="948" spans="3:10" s="260" customFormat="1" ht="12.75">
      <c r="C948" s="283"/>
      <c r="D948" s="283"/>
      <c r="E948" s="266"/>
      <c r="F948" s="266"/>
      <c r="G948" s="266"/>
      <c r="H948" s="266"/>
      <c r="I948" s="266"/>
      <c r="J948" s="266"/>
    </row>
    <row r="949" spans="3:10" s="260" customFormat="1" ht="12.75">
      <c r="C949" s="283"/>
      <c r="D949" s="283"/>
      <c r="E949" s="266"/>
      <c r="F949" s="266"/>
      <c r="G949" s="266"/>
      <c r="H949" s="266"/>
      <c r="I949" s="266"/>
      <c r="J949" s="266"/>
    </row>
    <row r="950" spans="3:10" s="260" customFormat="1" ht="12.75">
      <c r="C950" s="283"/>
      <c r="D950" s="283"/>
      <c r="E950" s="266"/>
      <c r="F950" s="266"/>
      <c r="G950" s="266"/>
      <c r="H950" s="266"/>
      <c r="I950" s="266"/>
      <c r="J950" s="266"/>
    </row>
    <row r="951" spans="3:10" s="260" customFormat="1" ht="12.75">
      <c r="C951" s="283"/>
      <c r="D951" s="283"/>
      <c r="E951" s="266"/>
      <c r="F951" s="266"/>
      <c r="G951" s="266"/>
      <c r="H951" s="266"/>
      <c r="I951" s="266"/>
      <c r="J951" s="266"/>
    </row>
    <row r="952" spans="3:10" s="260" customFormat="1" ht="12.75">
      <c r="C952" s="283"/>
      <c r="D952" s="283"/>
      <c r="E952" s="266"/>
      <c r="F952" s="266"/>
      <c r="G952" s="266"/>
      <c r="H952" s="266"/>
      <c r="I952" s="266"/>
      <c r="J952" s="266"/>
    </row>
    <row r="953" spans="3:10" s="260" customFormat="1" ht="12.75">
      <c r="C953" s="283"/>
      <c r="D953" s="283"/>
      <c r="E953" s="266"/>
      <c r="F953" s="266"/>
      <c r="G953" s="266"/>
      <c r="H953" s="266"/>
      <c r="I953" s="266"/>
      <c r="J953" s="266"/>
    </row>
    <row r="954" spans="3:10" s="260" customFormat="1" ht="12.75">
      <c r="C954" s="283"/>
      <c r="D954" s="283"/>
      <c r="E954" s="266"/>
      <c r="F954" s="266"/>
      <c r="G954" s="266"/>
      <c r="H954" s="266"/>
      <c r="I954" s="266"/>
      <c r="J954" s="266"/>
    </row>
    <row r="955" spans="3:10" s="260" customFormat="1" ht="12.75">
      <c r="C955" s="283"/>
      <c r="D955" s="283"/>
      <c r="E955" s="266"/>
      <c r="F955" s="266"/>
      <c r="G955" s="266"/>
      <c r="H955" s="266"/>
      <c r="I955" s="266"/>
      <c r="J955" s="266"/>
    </row>
    <row r="956" spans="3:10" s="260" customFormat="1" ht="12.75">
      <c r="C956" s="283"/>
      <c r="D956" s="283"/>
      <c r="E956" s="266"/>
      <c r="F956" s="266"/>
      <c r="G956" s="266"/>
      <c r="H956" s="266"/>
      <c r="I956" s="266"/>
      <c r="J956" s="266"/>
    </row>
    <row r="957" spans="3:10" s="260" customFormat="1" ht="12.75">
      <c r="C957" s="283"/>
      <c r="D957" s="283"/>
      <c r="E957" s="266"/>
      <c r="F957" s="266"/>
      <c r="G957" s="266"/>
      <c r="H957" s="266"/>
      <c r="I957" s="266"/>
      <c r="J957" s="266"/>
    </row>
    <row r="958" spans="3:10" s="260" customFormat="1" ht="12.75">
      <c r="C958" s="283"/>
      <c r="D958" s="283"/>
      <c r="E958" s="266"/>
      <c r="F958" s="266"/>
      <c r="G958" s="266"/>
      <c r="H958" s="266"/>
      <c r="I958" s="266"/>
      <c r="J958" s="266"/>
    </row>
    <row r="959" spans="3:10" s="260" customFormat="1" ht="12.75">
      <c r="C959" s="283"/>
      <c r="D959" s="283"/>
      <c r="E959" s="266"/>
      <c r="F959" s="266"/>
      <c r="G959" s="266"/>
      <c r="H959" s="266"/>
      <c r="I959" s="266"/>
      <c r="J959" s="266"/>
    </row>
    <row r="960" spans="3:10" s="260" customFormat="1" ht="12.75">
      <c r="C960" s="283"/>
      <c r="D960" s="283"/>
      <c r="E960" s="266"/>
      <c r="F960" s="266"/>
      <c r="G960" s="266"/>
      <c r="H960" s="266"/>
      <c r="I960" s="266"/>
      <c r="J960" s="266"/>
    </row>
    <row r="961" spans="3:10" s="260" customFormat="1" ht="12.75">
      <c r="C961" s="283"/>
      <c r="D961" s="283"/>
      <c r="E961" s="266"/>
      <c r="F961" s="266"/>
      <c r="G961" s="266"/>
      <c r="H961" s="266"/>
      <c r="I961" s="266"/>
      <c r="J961" s="266"/>
    </row>
    <row r="962" spans="3:10" s="260" customFormat="1" ht="12.75">
      <c r="C962" s="283"/>
      <c r="D962" s="283"/>
      <c r="E962" s="266"/>
      <c r="F962" s="266"/>
      <c r="G962" s="266"/>
      <c r="H962" s="266"/>
      <c r="I962" s="266"/>
      <c r="J962" s="266"/>
    </row>
    <row r="963" spans="3:10" s="260" customFormat="1" ht="12.75">
      <c r="C963" s="283"/>
      <c r="D963" s="283"/>
      <c r="E963" s="266"/>
      <c r="F963" s="266"/>
      <c r="G963" s="266"/>
      <c r="H963" s="266"/>
      <c r="I963" s="266"/>
      <c r="J963" s="266"/>
    </row>
    <row r="964" spans="3:10" s="260" customFormat="1" ht="12.75">
      <c r="C964" s="283"/>
      <c r="D964" s="283"/>
      <c r="E964" s="266"/>
      <c r="F964" s="266"/>
      <c r="G964" s="266"/>
      <c r="H964" s="266"/>
      <c r="I964" s="266"/>
      <c r="J964" s="266"/>
    </row>
    <row r="965" spans="3:10" s="260" customFormat="1" ht="12.75">
      <c r="C965" s="283"/>
      <c r="D965" s="283"/>
      <c r="E965" s="266"/>
      <c r="F965" s="266"/>
      <c r="G965" s="266"/>
      <c r="H965" s="266"/>
      <c r="I965" s="266"/>
      <c r="J965" s="266"/>
    </row>
    <row r="966" spans="3:10" s="260" customFormat="1" ht="12.75">
      <c r="C966" s="283"/>
      <c r="D966" s="283"/>
      <c r="E966" s="266"/>
      <c r="F966" s="266"/>
      <c r="G966" s="266"/>
      <c r="H966" s="266"/>
      <c r="I966" s="266"/>
      <c r="J966" s="266"/>
    </row>
    <row r="967" spans="3:10" s="260" customFormat="1" ht="12.75">
      <c r="C967" s="283"/>
      <c r="D967" s="283"/>
      <c r="E967" s="266"/>
      <c r="F967" s="266"/>
      <c r="G967" s="266"/>
      <c r="H967" s="266"/>
      <c r="I967" s="266"/>
      <c r="J967" s="266"/>
    </row>
    <row r="968" spans="3:10" s="260" customFormat="1" ht="12.75">
      <c r="C968" s="283"/>
      <c r="D968" s="283"/>
      <c r="E968" s="266"/>
      <c r="F968" s="266"/>
      <c r="G968" s="266"/>
      <c r="H968" s="266"/>
      <c r="I968" s="266"/>
      <c r="J968" s="266"/>
    </row>
    <row r="969" spans="3:10" s="260" customFormat="1" ht="12.75">
      <c r="C969" s="283"/>
      <c r="D969" s="283"/>
      <c r="E969" s="266"/>
      <c r="F969" s="266"/>
      <c r="G969" s="266"/>
      <c r="H969" s="266"/>
      <c r="I969" s="266"/>
      <c r="J969" s="266"/>
    </row>
    <row r="970" spans="3:10" s="260" customFormat="1" ht="12.75">
      <c r="C970" s="283"/>
      <c r="D970" s="283"/>
      <c r="E970" s="266"/>
      <c r="F970" s="266"/>
      <c r="G970" s="266"/>
      <c r="H970" s="266"/>
      <c r="I970" s="266"/>
      <c r="J970" s="266"/>
    </row>
    <row r="971" spans="3:10" s="260" customFormat="1" ht="12.75">
      <c r="C971" s="283"/>
      <c r="D971" s="283"/>
      <c r="E971" s="266"/>
      <c r="F971" s="266"/>
      <c r="G971" s="266"/>
      <c r="H971" s="266"/>
      <c r="I971" s="266"/>
      <c r="J971" s="266"/>
    </row>
    <row r="972" spans="3:10" s="260" customFormat="1" ht="12.75">
      <c r="C972" s="283"/>
      <c r="D972" s="283"/>
      <c r="E972" s="266"/>
      <c r="F972" s="266"/>
      <c r="G972" s="266"/>
      <c r="H972" s="266"/>
      <c r="I972" s="266"/>
      <c r="J972" s="266"/>
    </row>
    <row r="973" spans="3:10" s="260" customFormat="1" ht="12.75">
      <c r="C973" s="283"/>
      <c r="D973" s="283"/>
      <c r="E973" s="266"/>
      <c r="F973" s="266"/>
      <c r="G973" s="266"/>
      <c r="H973" s="266"/>
      <c r="I973" s="266"/>
      <c r="J973" s="266"/>
    </row>
    <row r="974" spans="3:10" s="260" customFormat="1" ht="12.75">
      <c r="C974" s="283"/>
      <c r="D974" s="283"/>
      <c r="E974" s="266"/>
      <c r="F974" s="266"/>
      <c r="G974" s="266"/>
      <c r="H974" s="266"/>
      <c r="I974" s="266"/>
      <c r="J974" s="266"/>
    </row>
    <row r="975" spans="3:10" s="260" customFormat="1" ht="12.75">
      <c r="C975" s="283"/>
      <c r="D975" s="283"/>
      <c r="E975" s="266"/>
      <c r="F975" s="266"/>
      <c r="G975" s="266"/>
      <c r="H975" s="266"/>
      <c r="I975" s="266"/>
      <c r="J975" s="266"/>
    </row>
    <row r="976" spans="3:10" s="260" customFormat="1" ht="12.75">
      <c r="C976" s="283"/>
      <c r="D976" s="283"/>
      <c r="E976" s="266"/>
      <c r="F976" s="266"/>
      <c r="G976" s="266"/>
      <c r="H976" s="266"/>
      <c r="I976" s="266"/>
      <c r="J976" s="266"/>
    </row>
    <row r="977" spans="3:10" s="260" customFormat="1" ht="12.75">
      <c r="C977" s="283"/>
      <c r="D977" s="283"/>
      <c r="E977" s="266"/>
      <c r="F977" s="266"/>
      <c r="G977" s="266"/>
      <c r="H977" s="266"/>
      <c r="I977" s="266"/>
      <c r="J977" s="266"/>
    </row>
    <row r="978" spans="3:10" s="260" customFormat="1" ht="12.75">
      <c r="C978" s="283"/>
      <c r="D978" s="283"/>
      <c r="E978" s="266"/>
      <c r="F978" s="266"/>
      <c r="G978" s="266"/>
      <c r="H978" s="266"/>
      <c r="I978" s="266"/>
      <c r="J978" s="266"/>
    </row>
    <row r="979" spans="3:10" s="260" customFormat="1" ht="12.75">
      <c r="C979" s="283"/>
      <c r="D979" s="283"/>
      <c r="E979" s="266"/>
      <c r="F979" s="266"/>
      <c r="G979" s="266"/>
      <c r="H979" s="266"/>
      <c r="I979" s="266"/>
      <c r="J979" s="266"/>
    </row>
    <row r="980" spans="3:10" s="260" customFormat="1" ht="12.75">
      <c r="C980" s="283"/>
      <c r="D980" s="283"/>
      <c r="E980" s="266"/>
      <c r="F980" s="266"/>
      <c r="G980" s="266"/>
      <c r="H980" s="266"/>
      <c r="I980" s="266"/>
      <c r="J980" s="266"/>
    </row>
    <row r="981" spans="3:10" s="260" customFormat="1" ht="12.75">
      <c r="C981" s="283"/>
      <c r="D981" s="283"/>
      <c r="E981" s="266"/>
      <c r="F981" s="266"/>
      <c r="G981" s="266"/>
      <c r="H981" s="266"/>
      <c r="I981" s="266"/>
      <c r="J981" s="266"/>
    </row>
    <row r="982" spans="3:10" s="260" customFormat="1" ht="12.75">
      <c r="C982" s="283"/>
      <c r="D982" s="283"/>
      <c r="E982" s="266"/>
      <c r="F982" s="266"/>
      <c r="G982" s="266"/>
      <c r="H982" s="266"/>
      <c r="I982" s="266"/>
      <c r="J982" s="266"/>
    </row>
    <row r="983" spans="3:10" s="260" customFormat="1" ht="12.75">
      <c r="C983" s="283"/>
      <c r="D983" s="283"/>
      <c r="E983" s="266"/>
      <c r="F983" s="266"/>
      <c r="G983" s="266"/>
      <c r="H983" s="266"/>
      <c r="I983" s="266"/>
      <c r="J983" s="266"/>
    </row>
    <row r="984" spans="3:10" s="260" customFormat="1" ht="12.75">
      <c r="C984" s="283"/>
      <c r="D984" s="283"/>
      <c r="E984" s="266"/>
      <c r="F984" s="266"/>
      <c r="G984" s="266"/>
      <c r="H984" s="266"/>
      <c r="I984" s="266"/>
      <c r="J984" s="266"/>
    </row>
    <row r="985" spans="3:10" s="260" customFormat="1" ht="12.75">
      <c r="C985" s="283"/>
      <c r="D985" s="283"/>
      <c r="E985" s="266"/>
      <c r="F985" s="266"/>
      <c r="G985" s="266"/>
      <c r="H985" s="266"/>
      <c r="I985" s="266"/>
      <c r="J985" s="266"/>
    </row>
    <row r="986" spans="3:10" s="260" customFormat="1" ht="12.75">
      <c r="C986" s="283"/>
      <c r="D986" s="283"/>
      <c r="E986" s="266"/>
      <c r="F986" s="266"/>
      <c r="G986" s="266"/>
      <c r="H986" s="266"/>
      <c r="I986" s="266"/>
      <c r="J986" s="266"/>
    </row>
    <row r="987" spans="3:10" s="260" customFormat="1" ht="12.75">
      <c r="C987" s="283"/>
      <c r="D987" s="283"/>
      <c r="E987" s="266"/>
      <c r="F987" s="266"/>
      <c r="G987" s="266"/>
      <c r="H987" s="266"/>
      <c r="I987" s="266"/>
      <c r="J987" s="266"/>
    </row>
    <row r="988" spans="3:10" s="260" customFormat="1" ht="12.75">
      <c r="C988" s="283"/>
      <c r="D988" s="283"/>
      <c r="E988" s="266"/>
      <c r="F988" s="266"/>
      <c r="G988" s="266"/>
      <c r="H988" s="266"/>
      <c r="I988" s="266"/>
      <c r="J988" s="266"/>
    </row>
    <row r="989" spans="3:10" s="260" customFormat="1" ht="12.75">
      <c r="C989" s="283"/>
      <c r="D989" s="283"/>
      <c r="E989" s="266"/>
      <c r="F989" s="266"/>
      <c r="G989" s="266"/>
      <c r="H989" s="266"/>
      <c r="I989" s="266"/>
      <c r="J989" s="266"/>
    </row>
    <row r="990" spans="3:10" s="260" customFormat="1" ht="12.75">
      <c r="C990" s="283"/>
      <c r="D990" s="283"/>
      <c r="E990" s="266"/>
      <c r="F990" s="266"/>
      <c r="G990" s="266"/>
      <c r="H990" s="266"/>
      <c r="I990" s="266"/>
      <c r="J990" s="266"/>
    </row>
    <row r="991" spans="3:10" s="260" customFormat="1" ht="12.75">
      <c r="C991" s="283"/>
      <c r="D991" s="283"/>
      <c r="E991" s="266"/>
      <c r="F991" s="266"/>
      <c r="G991" s="266"/>
      <c r="H991" s="266"/>
      <c r="I991" s="266"/>
      <c r="J991" s="266"/>
    </row>
    <row r="992" spans="3:10" s="260" customFormat="1" ht="12.75">
      <c r="C992" s="283"/>
      <c r="D992" s="283"/>
      <c r="E992" s="266"/>
      <c r="F992" s="266"/>
      <c r="G992" s="266"/>
      <c r="H992" s="266"/>
      <c r="I992" s="266"/>
      <c r="J992" s="266"/>
    </row>
    <row r="993" spans="3:10" s="260" customFormat="1" ht="12.75">
      <c r="C993" s="283"/>
      <c r="D993" s="283"/>
      <c r="E993" s="266"/>
      <c r="F993" s="266"/>
      <c r="G993" s="266"/>
      <c r="H993" s="266"/>
      <c r="I993" s="266"/>
      <c r="J993" s="266"/>
    </row>
    <row r="994" spans="3:10" s="260" customFormat="1" ht="12.75">
      <c r="C994" s="283"/>
      <c r="D994" s="283"/>
      <c r="E994" s="266"/>
      <c r="F994" s="266"/>
      <c r="G994" s="266"/>
      <c r="H994" s="266"/>
      <c r="I994" s="266"/>
      <c r="J994" s="266"/>
    </row>
    <row r="995" spans="3:10" s="260" customFormat="1" ht="12.75">
      <c r="C995" s="283"/>
      <c r="D995" s="283"/>
      <c r="E995" s="266"/>
      <c r="F995" s="266"/>
      <c r="G995" s="266"/>
      <c r="H995" s="266"/>
      <c r="I995" s="266"/>
      <c r="J995" s="266"/>
    </row>
    <row r="996" spans="3:10" s="260" customFormat="1" ht="12.75">
      <c r="C996" s="283"/>
      <c r="D996" s="283"/>
      <c r="E996" s="266"/>
      <c r="F996" s="266"/>
      <c r="G996" s="266"/>
      <c r="H996" s="266"/>
      <c r="I996" s="266"/>
      <c r="J996" s="266"/>
    </row>
    <row r="997" spans="3:10" s="260" customFormat="1" ht="12.75">
      <c r="C997" s="283"/>
      <c r="D997" s="283"/>
      <c r="E997" s="266"/>
      <c r="F997" s="266"/>
      <c r="G997" s="266"/>
      <c r="H997" s="266"/>
      <c r="I997" s="266"/>
      <c r="J997" s="266"/>
    </row>
    <row r="998" spans="3:10" s="260" customFormat="1" ht="12.75">
      <c r="C998" s="283"/>
      <c r="D998" s="283"/>
      <c r="E998" s="266"/>
      <c r="F998" s="266"/>
      <c r="G998" s="266"/>
      <c r="H998" s="266"/>
      <c r="I998" s="266"/>
      <c r="J998" s="266"/>
    </row>
    <row r="999" spans="3:10" s="260" customFormat="1" ht="12.75">
      <c r="C999" s="283"/>
      <c r="D999" s="283"/>
      <c r="E999" s="266"/>
      <c r="F999" s="266"/>
      <c r="G999" s="266"/>
      <c r="H999" s="266"/>
      <c r="I999" s="266"/>
      <c r="J999" s="266"/>
    </row>
    <row r="1000" spans="3:10" s="260" customFormat="1" ht="12.75">
      <c r="C1000" s="283"/>
      <c r="D1000" s="283"/>
      <c r="E1000" s="266"/>
      <c r="F1000" s="266"/>
      <c r="G1000" s="266"/>
      <c r="H1000" s="266"/>
      <c r="I1000" s="266"/>
      <c r="J1000" s="266"/>
    </row>
    <row r="1001" spans="3:10" s="260" customFormat="1" ht="12.75">
      <c r="C1001" s="283"/>
      <c r="D1001" s="283"/>
      <c r="E1001" s="266"/>
      <c r="F1001" s="266"/>
      <c r="G1001" s="266"/>
      <c r="H1001" s="266"/>
      <c r="I1001" s="266"/>
      <c r="J1001" s="266"/>
    </row>
    <row r="1002" spans="3:10" s="260" customFormat="1" ht="12.75">
      <c r="C1002" s="283"/>
      <c r="D1002" s="283"/>
      <c r="E1002" s="266"/>
      <c r="F1002" s="266"/>
      <c r="G1002" s="266"/>
      <c r="H1002" s="266"/>
      <c r="I1002" s="266"/>
      <c r="J1002" s="266"/>
    </row>
    <row r="1003" spans="3:10" s="260" customFormat="1" ht="12.75">
      <c r="C1003" s="283"/>
      <c r="D1003" s="283"/>
      <c r="E1003" s="266"/>
      <c r="F1003" s="266"/>
      <c r="G1003" s="266"/>
      <c r="H1003" s="266"/>
      <c r="I1003" s="266"/>
      <c r="J1003" s="266"/>
    </row>
    <row r="1004" spans="3:10" s="260" customFormat="1" ht="12.75">
      <c r="C1004" s="283"/>
      <c r="D1004" s="283"/>
      <c r="E1004" s="266"/>
      <c r="F1004" s="266"/>
      <c r="G1004" s="266"/>
      <c r="H1004" s="266"/>
      <c r="I1004" s="266"/>
      <c r="J1004" s="266"/>
    </row>
    <row r="1005" spans="3:10" s="260" customFormat="1" ht="12.75">
      <c r="C1005" s="283"/>
      <c r="D1005" s="283"/>
      <c r="E1005" s="266"/>
      <c r="F1005" s="266"/>
      <c r="G1005" s="266"/>
      <c r="H1005" s="266"/>
      <c r="I1005" s="266"/>
      <c r="J1005" s="266"/>
    </row>
    <row r="1006" spans="3:10" s="260" customFormat="1" ht="12.75">
      <c r="C1006" s="283"/>
      <c r="D1006" s="283"/>
      <c r="E1006" s="266"/>
      <c r="F1006" s="266"/>
      <c r="G1006" s="266"/>
      <c r="H1006" s="266"/>
      <c r="I1006" s="266"/>
      <c r="J1006" s="266"/>
    </row>
    <row r="1007" spans="3:10" s="260" customFormat="1" ht="12.75">
      <c r="C1007" s="283"/>
      <c r="D1007" s="283"/>
      <c r="E1007" s="266"/>
      <c r="F1007" s="266"/>
      <c r="G1007" s="266"/>
      <c r="H1007" s="266"/>
      <c r="I1007" s="266"/>
      <c r="J1007" s="266"/>
    </row>
    <row r="1008" spans="3:10" s="260" customFormat="1" ht="12.75">
      <c r="C1008" s="283"/>
      <c r="D1008" s="283"/>
      <c r="E1008" s="266"/>
      <c r="F1008" s="266"/>
      <c r="G1008" s="266"/>
      <c r="H1008" s="266"/>
      <c r="I1008" s="266"/>
      <c r="J1008" s="266"/>
    </row>
    <row r="1009" spans="3:10" s="260" customFormat="1" ht="12.75">
      <c r="C1009" s="283"/>
      <c r="D1009" s="283"/>
      <c r="E1009" s="266"/>
      <c r="F1009" s="266"/>
      <c r="G1009" s="266"/>
      <c r="H1009" s="266"/>
      <c r="I1009" s="266"/>
      <c r="J1009" s="266"/>
    </row>
    <row r="1010" spans="3:10" s="260" customFormat="1" ht="12.75">
      <c r="C1010" s="283"/>
      <c r="D1010" s="283"/>
      <c r="E1010" s="266"/>
      <c r="F1010" s="266"/>
      <c r="G1010" s="266"/>
      <c r="H1010" s="266"/>
      <c r="I1010" s="266"/>
      <c r="J1010" s="266"/>
    </row>
    <row r="1011" spans="3:10" s="260" customFormat="1" ht="12.75">
      <c r="C1011" s="283"/>
      <c r="D1011" s="283"/>
      <c r="E1011" s="266"/>
      <c r="F1011" s="266"/>
      <c r="G1011" s="266"/>
      <c r="H1011" s="266"/>
      <c r="I1011" s="266"/>
      <c r="J1011" s="266"/>
    </row>
    <row r="1012" spans="3:10" s="260" customFormat="1" ht="12.75">
      <c r="C1012" s="283"/>
      <c r="D1012" s="283"/>
      <c r="E1012" s="266"/>
      <c r="F1012" s="266"/>
      <c r="G1012" s="266"/>
      <c r="H1012" s="266"/>
      <c r="I1012" s="266"/>
      <c r="J1012" s="266"/>
    </row>
    <row r="1013" spans="3:10" s="260" customFormat="1" ht="12.75">
      <c r="C1013" s="283"/>
      <c r="D1013" s="283"/>
      <c r="E1013" s="266"/>
      <c r="F1013" s="266"/>
      <c r="G1013" s="266"/>
      <c r="H1013" s="266"/>
      <c r="I1013" s="266"/>
      <c r="J1013" s="266"/>
    </row>
    <row r="1014" spans="3:10" s="260" customFormat="1" ht="12.75">
      <c r="C1014" s="283"/>
      <c r="D1014" s="283"/>
      <c r="E1014" s="266"/>
      <c r="F1014" s="266"/>
      <c r="G1014" s="266"/>
      <c r="H1014" s="266"/>
      <c r="I1014" s="266"/>
      <c r="J1014" s="266"/>
    </row>
    <row r="1015" spans="3:10" s="260" customFormat="1" ht="12.75">
      <c r="C1015" s="283"/>
      <c r="D1015" s="283"/>
      <c r="E1015" s="266"/>
      <c r="F1015" s="266"/>
      <c r="G1015" s="266"/>
      <c r="H1015" s="266"/>
      <c r="I1015" s="266"/>
      <c r="J1015" s="266"/>
    </row>
    <row r="1016" spans="3:10" s="260" customFormat="1" ht="12.75">
      <c r="C1016" s="283"/>
      <c r="D1016" s="283"/>
      <c r="E1016" s="266"/>
      <c r="F1016" s="266"/>
      <c r="G1016" s="266"/>
      <c r="H1016" s="266"/>
      <c r="I1016" s="266"/>
      <c r="J1016" s="266"/>
    </row>
    <row r="1017" spans="3:10" s="260" customFormat="1" ht="12.75">
      <c r="C1017" s="283"/>
      <c r="D1017" s="283"/>
      <c r="E1017" s="266"/>
      <c r="F1017" s="266"/>
      <c r="G1017" s="266"/>
      <c r="H1017" s="266"/>
      <c r="I1017" s="266"/>
      <c r="J1017" s="266"/>
    </row>
    <row r="1018" spans="3:10" s="260" customFormat="1" ht="12.75">
      <c r="C1018" s="283"/>
      <c r="D1018" s="283"/>
      <c r="E1018" s="266"/>
      <c r="F1018" s="266"/>
      <c r="G1018" s="266"/>
      <c r="H1018" s="266"/>
      <c r="I1018" s="266"/>
      <c r="J1018" s="266"/>
    </row>
    <row r="1019" spans="3:10" s="260" customFormat="1" ht="12.75">
      <c r="C1019" s="283"/>
      <c r="D1019" s="283"/>
      <c r="E1019" s="266"/>
      <c r="F1019" s="266"/>
      <c r="G1019" s="266"/>
      <c r="H1019" s="266"/>
      <c r="I1019" s="266"/>
      <c r="J1019" s="266"/>
    </row>
    <row r="1020" spans="3:10" s="260" customFormat="1" ht="12.75">
      <c r="C1020" s="283"/>
      <c r="D1020" s="283"/>
      <c r="E1020" s="266"/>
      <c r="F1020" s="266"/>
      <c r="G1020" s="266"/>
      <c r="H1020" s="266"/>
      <c r="I1020" s="266"/>
      <c r="J1020" s="266"/>
    </row>
    <row r="1021" spans="3:10" s="260" customFormat="1" ht="12.75">
      <c r="C1021" s="283"/>
      <c r="D1021" s="283"/>
      <c r="E1021" s="266"/>
      <c r="F1021" s="266"/>
      <c r="G1021" s="266"/>
      <c r="H1021" s="266"/>
      <c r="I1021" s="266"/>
      <c r="J1021" s="266"/>
    </row>
    <row r="1022" spans="3:10" s="260" customFormat="1" ht="12.75">
      <c r="C1022" s="283"/>
      <c r="D1022" s="283"/>
      <c r="E1022" s="266"/>
      <c r="F1022" s="266"/>
      <c r="G1022" s="266"/>
      <c r="H1022" s="266"/>
      <c r="I1022" s="266"/>
      <c r="J1022" s="266"/>
    </row>
    <row r="1023" spans="3:10" s="260" customFormat="1" ht="12.75">
      <c r="C1023" s="283"/>
      <c r="D1023" s="283"/>
      <c r="E1023" s="266"/>
      <c r="F1023" s="266"/>
      <c r="G1023" s="266"/>
      <c r="H1023" s="266"/>
      <c r="I1023" s="266"/>
      <c r="J1023" s="266"/>
    </row>
    <row r="1024" spans="3:10" s="260" customFormat="1" ht="12.75">
      <c r="C1024" s="283"/>
      <c r="D1024" s="283"/>
      <c r="E1024" s="266"/>
      <c r="F1024" s="266"/>
      <c r="G1024" s="266"/>
      <c r="H1024" s="266"/>
      <c r="I1024" s="266"/>
      <c r="J1024" s="266"/>
    </row>
    <row r="1025" spans="3:10" s="260" customFormat="1" ht="12.75">
      <c r="C1025" s="283"/>
      <c r="D1025" s="283"/>
      <c r="E1025" s="266"/>
      <c r="F1025" s="266"/>
      <c r="G1025" s="266"/>
      <c r="H1025" s="266"/>
      <c r="I1025" s="266"/>
      <c r="J1025" s="266"/>
    </row>
    <row r="1026" spans="3:10" s="260" customFormat="1" ht="12.75">
      <c r="C1026" s="283"/>
      <c r="D1026" s="283"/>
      <c r="E1026" s="266"/>
      <c r="F1026" s="266"/>
      <c r="G1026" s="266"/>
      <c r="H1026" s="266"/>
      <c r="I1026" s="266"/>
      <c r="J1026" s="266"/>
    </row>
    <row r="1027" spans="3:10" s="260" customFormat="1" ht="12.75">
      <c r="C1027" s="283"/>
      <c r="D1027" s="283"/>
      <c r="E1027" s="266"/>
      <c r="F1027" s="266"/>
      <c r="G1027" s="266"/>
      <c r="H1027" s="266"/>
      <c r="I1027" s="266"/>
      <c r="J1027" s="266"/>
    </row>
    <row r="1028" spans="3:10" s="260" customFormat="1" ht="12.75">
      <c r="C1028" s="283"/>
      <c r="D1028" s="283"/>
      <c r="E1028" s="266"/>
      <c r="F1028" s="266"/>
      <c r="G1028" s="266"/>
      <c r="H1028" s="266"/>
      <c r="I1028" s="266"/>
      <c r="J1028" s="266"/>
    </row>
    <row r="1029" spans="3:10" s="260" customFormat="1" ht="12.75">
      <c r="C1029" s="283"/>
      <c r="D1029" s="283"/>
      <c r="E1029" s="266"/>
      <c r="F1029" s="266"/>
      <c r="G1029" s="266"/>
      <c r="H1029" s="266"/>
      <c r="I1029" s="266"/>
      <c r="J1029" s="266"/>
    </row>
    <row r="1030" spans="3:10" s="260" customFormat="1" ht="12.75">
      <c r="C1030" s="283"/>
      <c r="D1030" s="283"/>
      <c r="E1030" s="266"/>
      <c r="F1030" s="266"/>
      <c r="G1030" s="266"/>
      <c r="H1030" s="266"/>
      <c r="I1030" s="266"/>
      <c r="J1030" s="266"/>
    </row>
    <row r="1031" spans="3:10" s="260" customFormat="1" ht="12.75">
      <c r="C1031" s="283"/>
      <c r="D1031" s="283"/>
      <c r="E1031" s="266"/>
      <c r="F1031" s="266"/>
      <c r="G1031" s="266"/>
      <c r="H1031" s="266"/>
      <c r="I1031" s="266"/>
      <c r="J1031" s="266"/>
    </row>
    <row r="1032" spans="3:10" s="260" customFormat="1" ht="12.75">
      <c r="C1032" s="283"/>
      <c r="D1032" s="283"/>
      <c r="E1032" s="266"/>
      <c r="F1032" s="266"/>
      <c r="G1032" s="266"/>
      <c r="H1032" s="266"/>
      <c r="I1032" s="266"/>
      <c r="J1032" s="266"/>
    </row>
    <row r="1033" spans="3:10" s="260" customFormat="1" ht="12.75">
      <c r="C1033" s="283"/>
      <c r="D1033" s="283"/>
      <c r="E1033" s="266"/>
      <c r="F1033" s="266"/>
      <c r="G1033" s="266"/>
      <c r="H1033" s="266"/>
      <c r="I1033" s="266"/>
      <c r="J1033" s="266"/>
    </row>
    <row r="1034" spans="3:10" s="260" customFormat="1" ht="12.75">
      <c r="C1034" s="283"/>
      <c r="D1034" s="283"/>
      <c r="E1034" s="266"/>
      <c r="F1034" s="266"/>
      <c r="G1034" s="266"/>
      <c r="H1034" s="266"/>
      <c r="I1034" s="266"/>
      <c r="J1034" s="266"/>
    </row>
    <row r="1035" spans="3:10" s="260" customFormat="1" ht="12.75">
      <c r="C1035" s="283"/>
      <c r="D1035" s="283"/>
      <c r="E1035" s="266"/>
      <c r="F1035" s="266"/>
      <c r="G1035" s="266"/>
      <c r="H1035" s="266"/>
      <c r="I1035" s="266"/>
      <c r="J1035" s="266"/>
    </row>
    <row r="1036" spans="3:10" s="260" customFormat="1" ht="12.75">
      <c r="C1036" s="283"/>
      <c r="D1036" s="283"/>
      <c r="E1036" s="266"/>
      <c r="F1036" s="266"/>
      <c r="G1036" s="266"/>
      <c r="H1036" s="266"/>
      <c r="I1036" s="266"/>
      <c r="J1036" s="266"/>
    </row>
    <row r="1037" spans="3:10" s="260" customFormat="1" ht="12.75">
      <c r="C1037" s="283"/>
      <c r="D1037" s="283"/>
      <c r="E1037" s="266"/>
      <c r="F1037" s="266"/>
      <c r="G1037" s="266"/>
      <c r="H1037" s="266"/>
      <c r="I1037" s="266"/>
      <c r="J1037" s="266"/>
    </row>
    <row r="1038" spans="3:10" s="260" customFormat="1" ht="12.75">
      <c r="C1038" s="283"/>
      <c r="D1038" s="283"/>
      <c r="E1038" s="266"/>
      <c r="F1038" s="266"/>
      <c r="G1038" s="266"/>
      <c r="H1038" s="266"/>
      <c r="I1038" s="266"/>
      <c r="J1038" s="266"/>
    </row>
    <row r="1039" spans="3:10" s="260" customFormat="1" ht="12.75">
      <c r="C1039" s="283"/>
      <c r="D1039" s="283"/>
      <c r="E1039" s="266"/>
      <c r="F1039" s="266"/>
      <c r="G1039" s="266"/>
      <c r="H1039" s="266"/>
      <c r="I1039" s="266"/>
      <c r="J1039" s="266"/>
    </row>
    <row r="1040" spans="3:10" s="260" customFormat="1" ht="12.75">
      <c r="C1040" s="283"/>
      <c r="D1040" s="283"/>
      <c r="E1040" s="266"/>
      <c r="F1040" s="266"/>
      <c r="G1040" s="266"/>
      <c r="H1040" s="266"/>
      <c r="I1040" s="266"/>
      <c r="J1040" s="266"/>
    </row>
    <row r="1041" spans="3:10" s="260" customFormat="1" ht="12.75">
      <c r="C1041" s="283"/>
      <c r="D1041" s="283"/>
      <c r="E1041" s="266"/>
      <c r="F1041" s="266"/>
      <c r="G1041" s="266"/>
      <c r="H1041" s="266"/>
      <c r="I1041" s="266"/>
      <c r="J1041" s="266"/>
    </row>
    <row r="1042" spans="3:10" s="260" customFormat="1" ht="12.75">
      <c r="C1042" s="283"/>
      <c r="D1042" s="283"/>
      <c r="E1042" s="266"/>
      <c r="F1042" s="266"/>
      <c r="G1042" s="266"/>
      <c r="H1042" s="266"/>
      <c r="I1042" s="266"/>
      <c r="J1042" s="266"/>
    </row>
    <row r="1043" spans="3:10" s="260" customFormat="1" ht="12.75">
      <c r="C1043" s="283"/>
      <c r="D1043" s="283"/>
      <c r="E1043" s="266"/>
      <c r="F1043" s="266"/>
      <c r="G1043" s="266"/>
      <c r="H1043" s="266"/>
      <c r="I1043" s="266"/>
      <c r="J1043" s="266"/>
    </row>
    <row r="1044" spans="3:10" s="260" customFormat="1" ht="12.75">
      <c r="C1044" s="283"/>
      <c r="D1044" s="283"/>
      <c r="E1044" s="266"/>
      <c r="F1044" s="266"/>
      <c r="G1044" s="266"/>
      <c r="H1044" s="266"/>
      <c r="I1044" s="266"/>
      <c r="J1044" s="266"/>
    </row>
    <row r="1045" spans="3:10" s="260" customFormat="1" ht="12.75">
      <c r="C1045" s="283"/>
      <c r="D1045" s="283"/>
      <c r="E1045" s="266"/>
      <c r="F1045" s="266"/>
      <c r="G1045" s="266"/>
      <c r="H1045" s="266"/>
      <c r="I1045" s="266"/>
      <c r="J1045" s="266"/>
    </row>
    <row r="1046" spans="3:10" s="260" customFormat="1" ht="12.75">
      <c r="C1046" s="283"/>
      <c r="D1046" s="283"/>
      <c r="E1046" s="266"/>
      <c r="F1046" s="266"/>
      <c r="G1046" s="266"/>
      <c r="H1046" s="266"/>
      <c r="I1046" s="266"/>
      <c r="J1046" s="266"/>
    </row>
    <row r="1047" spans="3:10" s="260" customFormat="1" ht="12.75">
      <c r="C1047" s="283"/>
      <c r="D1047" s="283"/>
      <c r="E1047" s="266"/>
      <c r="F1047" s="266"/>
      <c r="G1047" s="266"/>
      <c r="H1047" s="266"/>
      <c r="I1047" s="266"/>
      <c r="J1047" s="266"/>
    </row>
    <row r="1048" spans="3:10" s="260" customFormat="1" ht="12.75">
      <c r="C1048" s="283"/>
      <c r="D1048" s="283"/>
      <c r="E1048" s="266"/>
      <c r="F1048" s="266"/>
      <c r="G1048" s="266"/>
      <c r="H1048" s="266"/>
      <c r="I1048" s="266"/>
      <c r="J1048" s="266"/>
    </row>
    <row r="1049" spans="3:10" s="260" customFormat="1" ht="12.75">
      <c r="C1049" s="283"/>
      <c r="D1049" s="283"/>
      <c r="E1049" s="266"/>
      <c r="F1049" s="266"/>
      <c r="G1049" s="266"/>
      <c r="H1049" s="266"/>
      <c r="I1049" s="266"/>
      <c r="J1049" s="266"/>
    </row>
    <row r="1050" spans="3:10" s="260" customFormat="1" ht="12.75">
      <c r="C1050" s="283"/>
      <c r="D1050" s="283"/>
      <c r="E1050" s="266"/>
      <c r="F1050" s="266"/>
      <c r="G1050" s="266"/>
      <c r="H1050" s="266"/>
      <c r="I1050" s="266"/>
      <c r="J1050" s="266"/>
    </row>
    <row r="1051" spans="3:10" s="260" customFormat="1" ht="12.75">
      <c r="C1051" s="283"/>
      <c r="D1051" s="283"/>
      <c r="E1051" s="266"/>
      <c r="F1051" s="266"/>
      <c r="G1051" s="266"/>
      <c r="H1051" s="266"/>
      <c r="I1051" s="266"/>
      <c r="J1051" s="266"/>
    </row>
    <row r="1052" spans="3:10" s="260" customFormat="1" ht="12.75">
      <c r="C1052" s="283"/>
      <c r="D1052" s="283"/>
      <c r="E1052" s="266"/>
      <c r="F1052" s="266"/>
      <c r="G1052" s="266"/>
      <c r="H1052" s="266"/>
      <c r="I1052" s="266"/>
      <c r="J1052" s="266"/>
    </row>
    <row r="1053" spans="3:10" s="260" customFormat="1" ht="12.75">
      <c r="C1053" s="283"/>
      <c r="D1053" s="283"/>
      <c r="E1053" s="266"/>
      <c r="F1053" s="266"/>
      <c r="G1053" s="266"/>
      <c r="H1053" s="266"/>
      <c r="I1053" s="266"/>
      <c r="J1053" s="266"/>
    </row>
    <row r="1054" spans="3:10" s="260" customFormat="1" ht="12.75">
      <c r="C1054" s="283"/>
      <c r="D1054" s="283"/>
      <c r="E1054" s="266"/>
      <c r="F1054" s="266"/>
      <c r="G1054" s="266"/>
      <c r="H1054" s="266"/>
      <c r="I1054" s="266"/>
      <c r="J1054" s="266"/>
    </row>
    <row r="1055" spans="3:10" s="260" customFormat="1" ht="12.75">
      <c r="C1055" s="283"/>
      <c r="D1055" s="283"/>
      <c r="E1055" s="266"/>
      <c r="F1055" s="266"/>
      <c r="G1055" s="266"/>
      <c r="H1055" s="266"/>
      <c r="I1055" s="266"/>
      <c r="J1055" s="266"/>
    </row>
    <row r="1056" spans="3:10" s="260" customFormat="1" ht="12.75">
      <c r="C1056" s="283"/>
      <c r="D1056" s="283"/>
      <c r="E1056" s="266"/>
      <c r="F1056" s="266"/>
      <c r="G1056" s="266"/>
      <c r="H1056" s="266"/>
      <c r="I1056" s="266"/>
      <c r="J1056" s="266"/>
    </row>
    <row r="1057" spans="3:10" s="260" customFormat="1" ht="12.75">
      <c r="C1057" s="283"/>
      <c r="D1057" s="283"/>
      <c r="E1057" s="266"/>
      <c r="F1057" s="266"/>
      <c r="G1057" s="266"/>
      <c r="H1057" s="266"/>
      <c r="I1057" s="266"/>
      <c r="J1057" s="266"/>
    </row>
    <row r="1058" spans="3:10" s="260" customFormat="1" ht="12.75">
      <c r="C1058" s="283"/>
      <c r="D1058" s="283"/>
      <c r="E1058" s="266"/>
      <c r="F1058" s="266"/>
      <c r="G1058" s="266"/>
      <c r="H1058" s="266"/>
      <c r="I1058" s="266"/>
      <c r="J1058" s="266"/>
    </row>
    <row r="1059" spans="3:10" s="260" customFormat="1" ht="12.75">
      <c r="C1059" s="283"/>
      <c r="D1059" s="283"/>
      <c r="E1059" s="266"/>
      <c r="F1059" s="266"/>
      <c r="G1059" s="266"/>
      <c r="H1059" s="266"/>
      <c r="I1059" s="266"/>
      <c r="J1059" s="266"/>
    </row>
    <row r="1060" spans="3:10" s="260" customFormat="1" ht="12.75">
      <c r="C1060" s="283"/>
      <c r="D1060" s="283"/>
      <c r="E1060" s="266"/>
      <c r="F1060" s="266"/>
      <c r="G1060" s="266"/>
      <c r="H1060" s="266"/>
      <c r="I1060" s="266"/>
      <c r="J1060" s="266"/>
    </row>
    <row r="1061" spans="3:10" s="260" customFormat="1" ht="12.75">
      <c r="C1061" s="283"/>
      <c r="D1061" s="283"/>
      <c r="E1061" s="266"/>
      <c r="F1061" s="266"/>
      <c r="G1061" s="266"/>
      <c r="H1061" s="266"/>
      <c r="I1061" s="266"/>
      <c r="J1061" s="266"/>
    </row>
    <row r="1062" spans="3:10" s="260" customFormat="1" ht="12.75">
      <c r="C1062" s="283"/>
      <c r="D1062" s="283"/>
      <c r="E1062" s="266"/>
      <c r="F1062" s="266"/>
      <c r="G1062" s="266"/>
      <c r="H1062" s="266"/>
      <c r="I1062" s="266"/>
      <c r="J1062" s="266"/>
    </row>
    <row r="1063" spans="3:10" s="260" customFormat="1" ht="12.75">
      <c r="C1063" s="283"/>
      <c r="D1063" s="283"/>
      <c r="E1063" s="266"/>
      <c r="F1063" s="266"/>
      <c r="G1063" s="266"/>
      <c r="H1063" s="266"/>
      <c r="I1063" s="266"/>
      <c r="J1063" s="266"/>
    </row>
    <row r="1064" spans="3:10" s="260" customFormat="1" ht="12.75">
      <c r="C1064" s="283"/>
      <c r="D1064" s="283"/>
      <c r="E1064" s="266"/>
      <c r="F1064" s="266"/>
      <c r="G1064" s="266"/>
      <c r="H1064" s="266"/>
      <c r="I1064" s="266"/>
      <c r="J1064" s="266"/>
    </row>
    <row r="1065" spans="3:10" s="260" customFormat="1" ht="12.75">
      <c r="C1065" s="283"/>
      <c r="D1065" s="283"/>
      <c r="E1065" s="266"/>
      <c r="F1065" s="266"/>
      <c r="G1065" s="266"/>
      <c r="H1065" s="266"/>
      <c r="I1065" s="266"/>
      <c r="J1065" s="266"/>
    </row>
    <row r="1066" spans="3:10" s="260" customFormat="1" ht="12.75">
      <c r="C1066" s="283"/>
      <c r="D1066" s="283"/>
      <c r="E1066" s="266"/>
      <c r="F1066" s="266"/>
      <c r="G1066" s="266"/>
      <c r="H1066" s="266"/>
      <c r="I1066" s="266"/>
      <c r="J1066" s="266"/>
    </row>
    <row r="1067" spans="3:10" s="260" customFormat="1" ht="12.75">
      <c r="C1067" s="283"/>
      <c r="D1067" s="283"/>
      <c r="E1067" s="266"/>
      <c r="F1067" s="266"/>
      <c r="G1067" s="266"/>
      <c r="H1067" s="266"/>
      <c r="I1067" s="266"/>
      <c r="J1067" s="266"/>
    </row>
    <row r="1068" spans="3:10" s="260" customFormat="1" ht="12.75">
      <c r="C1068" s="283"/>
      <c r="D1068" s="283"/>
      <c r="E1068" s="266"/>
      <c r="F1068" s="266"/>
      <c r="G1068" s="266"/>
      <c r="H1068" s="266"/>
      <c r="I1068" s="266"/>
      <c r="J1068" s="266"/>
    </row>
    <row r="1069" spans="3:10" s="260" customFormat="1" ht="12.75">
      <c r="C1069" s="283"/>
      <c r="D1069" s="283"/>
      <c r="E1069" s="266"/>
      <c r="F1069" s="266"/>
      <c r="G1069" s="266"/>
      <c r="H1069" s="266"/>
      <c r="I1069" s="266"/>
      <c r="J1069" s="266"/>
    </row>
    <row r="1070" spans="3:10" s="260" customFormat="1" ht="12.75">
      <c r="C1070" s="283"/>
      <c r="D1070" s="283"/>
      <c r="E1070" s="266"/>
      <c r="F1070" s="266"/>
      <c r="G1070" s="266"/>
      <c r="H1070" s="266"/>
      <c r="I1070" s="266"/>
      <c r="J1070" s="266"/>
    </row>
    <row r="1071" spans="3:10" s="260" customFormat="1" ht="12.75">
      <c r="C1071" s="283"/>
      <c r="D1071" s="283"/>
      <c r="E1071" s="266"/>
      <c r="F1071" s="266"/>
      <c r="G1071" s="266"/>
      <c r="H1071" s="266"/>
      <c r="I1071" s="266"/>
      <c r="J1071" s="266"/>
    </row>
    <row r="1072" spans="3:10" s="260" customFormat="1" ht="12.75">
      <c r="C1072" s="283"/>
      <c r="D1072" s="283"/>
      <c r="E1072" s="266"/>
      <c r="F1072" s="266"/>
      <c r="G1072" s="266"/>
      <c r="H1072" s="266"/>
      <c r="I1072" s="266"/>
      <c r="J1072" s="266"/>
    </row>
    <row r="1073" spans="3:10" s="260" customFormat="1" ht="12.75">
      <c r="C1073" s="283"/>
      <c r="D1073" s="283"/>
      <c r="E1073" s="266"/>
      <c r="F1073" s="266"/>
      <c r="G1073" s="266"/>
      <c r="H1073" s="266"/>
      <c r="I1073" s="266"/>
      <c r="J1073" s="266"/>
    </row>
    <row r="1074" spans="3:10" s="260" customFormat="1" ht="12.75">
      <c r="C1074" s="283"/>
      <c r="D1074" s="283"/>
      <c r="E1074" s="266"/>
      <c r="F1074" s="266"/>
      <c r="G1074" s="266"/>
      <c r="H1074" s="266"/>
      <c r="I1074" s="266"/>
      <c r="J1074" s="266"/>
    </row>
    <row r="1075" spans="3:10" s="260" customFormat="1" ht="12.75">
      <c r="C1075" s="283"/>
      <c r="D1075" s="283"/>
      <c r="E1075" s="266"/>
      <c r="F1075" s="266"/>
      <c r="G1075" s="266"/>
      <c r="H1075" s="266"/>
      <c r="I1075" s="266"/>
      <c r="J1075" s="266"/>
    </row>
    <row r="1076" spans="3:10" s="260" customFormat="1" ht="12.75">
      <c r="C1076" s="283"/>
      <c r="D1076" s="283"/>
      <c r="E1076" s="266"/>
      <c r="F1076" s="266"/>
      <c r="G1076" s="266"/>
      <c r="H1076" s="266"/>
      <c r="I1076" s="266"/>
      <c r="J1076" s="266"/>
    </row>
    <row r="1077" spans="3:10" s="260" customFormat="1" ht="12.75">
      <c r="C1077" s="283"/>
      <c r="D1077" s="283"/>
      <c r="E1077" s="266"/>
      <c r="F1077" s="266"/>
      <c r="G1077" s="266"/>
      <c r="H1077" s="266"/>
      <c r="I1077" s="266"/>
      <c r="J1077" s="266"/>
    </row>
    <row r="1078" spans="3:10" s="260" customFormat="1" ht="12.75">
      <c r="C1078" s="283"/>
      <c r="D1078" s="283"/>
      <c r="E1078" s="266"/>
      <c r="F1078" s="266"/>
      <c r="G1078" s="266"/>
      <c r="H1078" s="266"/>
      <c r="I1078" s="266"/>
      <c r="J1078" s="266"/>
    </row>
    <row r="1079" spans="3:10" s="260" customFormat="1" ht="12.75">
      <c r="C1079" s="283"/>
      <c r="D1079" s="283"/>
      <c r="E1079" s="266"/>
      <c r="F1079" s="266"/>
      <c r="G1079" s="266"/>
      <c r="H1079" s="266"/>
      <c r="I1079" s="266"/>
      <c r="J1079" s="266"/>
    </row>
    <row r="1080" spans="3:10" s="260" customFormat="1" ht="12.75">
      <c r="C1080" s="283"/>
      <c r="D1080" s="283"/>
      <c r="E1080" s="266"/>
      <c r="F1080" s="266"/>
      <c r="G1080" s="266"/>
      <c r="H1080" s="266"/>
      <c r="I1080" s="266"/>
      <c r="J1080" s="266"/>
    </row>
    <row r="1081" spans="3:10" s="260" customFormat="1" ht="12.75">
      <c r="C1081" s="283"/>
      <c r="D1081" s="283"/>
      <c r="E1081" s="266"/>
      <c r="F1081" s="266"/>
      <c r="G1081" s="266"/>
      <c r="H1081" s="266"/>
      <c r="I1081" s="266"/>
      <c r="J1081" s="266"/>
    </row>
    <row r="1082" spans="3:10" s="260" customFormat="1" ht="12.75">
      <c r="C1082" s="283"/>
      <c r="D1082" s="283"/>
      <c r="E1082" s="266"/>
      <c r="F1082" s="266"/>
      <c r="G1082" s="266"/>
      <c r="H1082" s="266"/>
      <c r="I1082" s="266"/>
      <c r="J1082" s="266"/>
    </row>
    <row r="1083" spans="3:10" s="260" customFormat="1" ht="12.75">
      <c r="C1083" s="283"/>
      <c r="D1083" s="283"/>
      <c r="E1083" s="266"/>
      <c r="F1083" s="266"/>
      <c r="G1083" s="266"/>
      <c r="H1083" s="266"/>
      <c r="I1083" s="266"/>
      <c r="J1083" s="266"/>
    </row>
    <row r="1084" spans="3:10" s="260" customFormat="1" ht="12.75">
      <c r="C1084" s="283"/>
      <c r="D1084" s="283"/>
      <c r="E1084" s="266"/>
      <c r="F1084" s="266"/>
      <c r="G1084" s="266"/>
      <c r="H1084" s="266"/>
      <c r="I1084" s="266"/>
      <c r="J1084" s="266"/>
    </row>
    <row r="1085" spans="3:10" s="260" customFormat="1" ht="12.75">
      <c r="C1085" s="283"/>
      <c r="D1085" s="283"/>
      <c r="E1085" s="266"/>
      <c r="F1085" s="266"/>
      <c r="G1085" s="266"/>
      <c r="H1085" s="266"/>
      <c r="I1085" s="266"/>
      <c r="J1085" s="266"/>
    </row>
    <row r="1086" spans="3:10" s="260" customFormat="1" ht="12.75">
      <c r="C1086" s="283"/>
      <c r="D1086" s="283"/>
      <c r="E1086" s="266"/>
      <c r="F1086" s="266"/>
      <c r="G1086" s="266"/>
      <c r="H1086" s="266"/>
      <c r="I1086" s="266"/>
      <c r="J1086" s="266"/>
    </row>
    <row r="1087" spans="3:10" s="260" customFormat="1" ht="12.75">
      <c r="C1087" s="283"/>
      <c r="D1087" s="283"/>
      <c r="E1087" s="266"/>
      <c r="F1087" s="266"/>
      <c r="G1087" s="266"/>
      <c r="H1087" s="266"/>
      <c r="I1087" s="266"/>
      <c r="J1087" s="266"/>
    </row>
    <row r="1088" spans="3:10" s="260" customFormat="1" ht="12.75">
      <c r="C1088" s="283"/>
      <c r="D1088" s="283"/>
      <c r="E1088" s="266"/>
      <c r="F1088" s="266"/>
      <c r="G1088" s="266"/>
      <c r="H1088" s="266"/>
      <c r="I1088" s="266"/>
      <c r="J1088" s="266"/>
    </row>
    <row r="1089" spans="3:10" s="260" customFormat="1" ht="12.75">
      <c r="C1089" s="283"/>
      <c r="D1089" s="283"/>
      <c r="E1089" s="266"/>
      <c r="F1089" s="266"/>
      <c r="G1089" s="266"/>
      <c r="H1089" s="266"/>
      <c r="I1089" s="266"/>
      <c r="J1089" s="266"/>
    </row>
    <row r="1090" spans="3:10" s="260" customFormat="1" ht="12.75">
      <c r="C1090" s="283"/>
      <c r="D1090" s="283"/>
      <c r="E1090" s="266"/>
      <c r="F1090" s="266"/>
      <c r="G1090" s="266"/>
      <c r="H1090" s="266"/>
      <c r="I1090" s="266"/>
      <c r="J1090" s="266"/>
    </row>
    <row r="1091" spans="3:10" s="260" customFormat="1" ht="12.75">
      <c r="C1091" s="283"/>
      <c r="D1091" s="283"/>
      <c r="E1091" s="266"/>
      <c r="F1091" s="266"/>
      <c r="G1091" s="266"/>
      <c r="H1091" s="266"/>
      <c r="I1091" s="266"/>
      <c r="J1091" s="266"/>
    </row>
    <row r="1092" spans="3:10" s="260" customFormat="1" ht="12.75">
      <c r="C1092" s="283"/>
      <c r="D1092" s="283"/>
      <c r="E1092" s="266"/>
      <c r="F1092" s="266"/>
      <c r="G1092" s="266"/>
      <c r="H1092" s="266"/>
      <c r="I1092" s="266"/>
      <c r="J1092" s="266"/>
    </row>
    <row r="1093" spans="3:10" s="260" customFormat="1" ht="12.75">
      <c r="C1093" s="283"/>
      <c r="D1093" s="283"/>
      <c r="E1093" s="266"/>
      <c r="F1093" s="266"/>
      <c r="G1093" s="266"/>
      <c r="H1093" s="266"/>
      <c r="I1093" s="266"/>
      <c r="J1093" s="266"/>
    </row>
    <row r="1094" spans="3:10" s="260" customFormat="1" ht="12.75">
      <c r="C1094" s="283"/>
      <c r="D1094" s="283"/>
      <c r="E1094" s="266"/>
      <c r="F1094" s="266"/>
      <c r="G1094" s="266"/>
      <c r="H1094" s="266"/>
      <c r="I1094" s="266"/>
      <c r="J1094" s="266"/>
    </row>
    <row r="1095" spans="3:10" s="260" customFormat="1" ht="12.75">
      <c r="C1095" s="283"/>
      <c r="D1095" s="283"/>
      <c r="E1095" s="266"/>
      <c r="F1095" s="266"/>
      <c r="G1095" s="266"/>
      <c r="H1095" s="266"/>
      <c r="I1095" s="266"/>
      <c r="J1095" s="266"/>
    </row>
    <row r="1096" spans="3:10" s="260" customFormat="1" ht="12.75">
      <c r="C1096" s="283"/>
      <c r="D1096" s="283"/>
      <c r="E1096" s="266"/>
      <c r="F1096" s="266"/>
      <c r="G1096" s="266"/>
      <c r="H1096" s="266"/>
      <c r="I1096" s="266"/>
      <c r="J1096" s="266"/>
    </row>
    <row r="1097" spans="3:10" s="260" customFormat="1" ht="12.75">
      <c r="C1097" s="283"/>
      <c r="D1097" s="283"/>
      <c r="E1097" s="266"/>
      <c r="F1097" s="266"/>
      <c r="G1097" s="266"/>
      <c r="H1097" s="266"/>
      <c r="I1097" s="266"/>
      <c r="J1097" s="266"/>
    </row>
    <row r="1098" spans="3:10" s="260" customFormat="1" ht="12.75">
      <c r="C1098" s="283"/>
      <c r="D1098" s="283"/>
      <c r="E1098" s="266"/>
      <c r="F1098" s="266"/>
      <c r="G1098" s="266"/>
      <c r="H1098" s="266"/>
      <c r="I1098" s="266"/>
      <c r="J1098" s="266"/>
    </row>
    <row r="1099" spans="3:10" s="260" customFormat="1" ht="12.75">
      <c r="C1099" s="283"/>
      <c r="D1099" s="283"/>
      <c r="E1099" s="266"/>
      <c r="F1099" s="266"/>
      <c r="G1099" s="266"/>
      <c r="H1099" s="266"/>
      <c r="I1099" s="266"/>
      <c r="J1099" s="266"/>
    </row>
    <row r="1100" spans="3:10" s="260" customFormat="1" ht="12.75">
      <c r="C1100" s="283"/>
      <c r="D1100" s="283"/>
      <c r="E1100" s="266"/>
      <c r="F1100" s="266"/>
      <c r="G1100" s="266"/>
      <c r="H1100" s="266"/>
      <c r="I1100" s="266"/>
      <c r="J1100" s="266"/>
    </row>
    <row r="1101" spans="3:10" s="260" customFormat="1" ht="12.75">
      <c r="C1101" s="283"/>
      <c r="D1101" s="283"/>
      <c r="E1101" s="266"/>
      <c r="F1101" s="266"/>
      <c r="G1101" s="266"/>
      <c r="H1101" s="266"/>
      <c r="I1101" s="266"/>
      <c r="J1101" s="266"/>
    </row>
    <row r="1102" spans="3:10" s="260" customFormat="1" ht="12.75">
      <c r="C1102" s="283"/>
      <c r="D1102" s="283"/>
      <c r="E1102" s="266"/>
      <c r="F1102" s="266"/>
      <c r="G1102" s="266"/>
      <c r="H1102" s="266"/>
      <c r="I1102" s="266"/>
      <c r="J1102" s="266"/>
    </row>
    <row r="1103" spans="3:10" s="260" customFormat="1" ht="12.75">
      <c r="C1103" s="283"/>
      <c r="D1103" s="283"/>
      <c r="E1103" s="266"/>
      <c r="F1103" s="266"/>
      <c r="G1103" s="266"/>
      <c r="H1103" s="266"/>
      <c r="I1103" s="266"/>
      <c r="J1103" s="266"/>
    </row>
    <row r="1104" spans="3:10" s="260" customFormat="1" ht="12.75">
      <c r="C1104" s="283"/>
      <c r="D1104" s="283"/>
      <c r="E1104" s="266"/>
      <c r="F1104" s="266"/>
      <c r="G1104" s="266"/>
      <c r="H1104" s="266"/>
      <c r="I1104" s="266"/>
      <c r="J1104" s="266"/>
    </row>
    <row r="1105" spans="3:10" s="260" customFormat="1" ht="12.75">
      <c r="C1105" s="283"/>
      <c r="D1105" s="283"/>
      <c r="E1105" s="266"/>
      <c r="F1105" s="266"/>
      <c r="G1105" s="266"/>
      <c r="H1105" s="266"/>
      <c r="I1105" s="266"/>
      <c r="J1105" s="266"/>
    </row>
    <row r="1106" spans="3:10" s="260" customFormat="1" ht="12.75">
      <c r="C1106" s="283"/>
      <c r="D1106" s="283"/>
      <c r="E1106" s="266"/>
      <c r="F1106" s="266"/>
      <c r="G1106" s="266"/>
      <c r="H1106" s="266"/>
      <c r="I1106" s="266"/>
      <c r="J1106" s="266"/>
    </row>
    <row r="1107" spans="3:10" s="260" customFormat="1" ht="12.75">
      <c r="C1107" s="283"/>
      <c r="D1107" s="283"/>
      <c r="E1107" s="266"/>
      <c r="F1107" s="266"/>
      <c r="G1107" s="266"/>
      <c r="H1107" s="266"/>
      <c r="I1107" s="266"/>
      <c r="J1107" s="266"/>
    </row>
    <row r="1108" spans="3:10" s="260" customFormat="1" ht="12.75">
      <c r="C1108" s="283"/>
      <c r="D1108" s="283"/>
      <c r="E1108" s="266"/>
      <c r="F1108" s="266"/>
      <c r="G1108" s="266"/>
      <c r="H1108" s="266"/>
      <c r="I1108" s="266"/>
      <c r="J1108" s="266"/>
    </row>
    <row r="1109" spans="3:10" s="260" customFormat="1" ht="12.75">
      <c r="C1109" s="283"/>
      <c r="D1109" s="283"/>
      <c r="E1109" s="266"/>
      <c r="F1109" s="266"/>
      <c r="G1109" s="266"/>
      <c r="H1109" s="266"/>
      <c r="I1109" s="266"/>
      <c r="J1109" s="266"/>
    </row>
    <row r="1110" spans="3:10" s="260" customFormat="1" ht="12.75">
      <c r="C1110" s="283"/>
      <c r="D1110" s="283"/>
      <c r="E1110" s="266"/>
      <c r="F1110" s="266"/>
      <c r="G1110" s="266"/>
      <c r="H1110" s="266"/>
      <c r="I1110" s="266"/>
      <c r="J1110" s="266"/>
    </row>
    <row r="1111" spans="3:10" s="260" customFormat="1" ht="12.75">
      <c r="C1111" s="283"/>
      <c r="D1111" s="283"/>
      <c r="E1111" s="266"/>
      <c r="F1111" s="266"/>
      <c r="G1111" s="266"/>
      <c r="H1111" s="266"/>
      <c r="I1111" s="266"/>
      <c r="J1111" s="266"/>
    </row>
    <row r="1112" spans="3:10" s="260" customFormat="1" ht="12.75">
      <c r="C1112" s="283"/>
      <c r="D1112" s="283"/>
      <c r="E1112" s="266"/>
      <c r="F1112" s="266"/>
      <c r="G1112" s="266"/>
      <c r="H1112" s="266"/>
      <c r="I1112" s="266"/>
      <c r="J1112" s="266"/>
    </row>
    <row r="1113" spans="3:10" s="260" customFormat="1" ht="12.75">
      <c r="C1113" s="283"/>
      <c r="D1113" s="283"/>
      <c r="E1113" s="266"/>
      <c r="F1113" s="266"/>
      <c r="G1113" s="266"/>
      <c r="H1113" s="266"/>
      <c r="I1113" s="266"/>
      <c r="J1113" s="266"/>
    </row>
    <row r="1114" spans="3:10" s="260" customFormat="1" ht="12.75">
      <c r="C1114" s="283"/>
      <c r="D1114" s="283"/>
      <c r="E1114" s="266"/>
      <c r="F1114" s="266"/>
      <c r="G1114" s="266"/>
      <c r="H1114" s="266"/>
      <c r="I1114" s="266"/>
      <c r="J1114" s="266"/>
    </row>
    <row r="1115" spans="3:10" s="260" customFormat="1" ht="12.75">
      <c r="C1115" s="283"/>
      <c r="D1115" s="283"/>
      <c r="E1115" s="266"/>
      <c r="F1115" s="266"/>
      <c r="G1115" s="266"/>
      <c r="H1115" s="266"/>
      <c r="I1115" s="266"/>
      <c r="J1115" s="266"/>
    </row>
    <row r="1116" spans="3:10" s="260" customFormat="1" ht="12.75">
      <c r="C1116" s="283"/>
      <c r="D1116" s="283"/>
      <c r="E1116" s="266"/>
      <c r="F1116" s="266"/>
      <c r="G1116" s="266"/>
      <c r="H1116" s="266"/>
      <c r="I1116" s="266"/>
      <c r="J1116" s="266"/>
    </row>
    <row r="1117" spans="3:10" s="260" customFormat="1" ht="12.75">
      <c r="C1117" s="283"/>
      <c r="D1117" s="283"/>
      <c r="E1117" s="266"/>
      <c r="F1117" s="266"/>
      <c r="G1117" s="266"/>
      <c r="H1117" s="266"/>
      <c r="I1117" s="266"/>
      <c r="J1117" s="266"/>
    </row>
    <row r="1118" spans="3:10" s="260" customFormat="1" ht="12.75">
      <c r="C1118" s="283"/>
      <c r="D1118" s="283"/>
      <c r="E1118" s="266"/>
      <c r="F1118" s="266"/>
      <c r="G1118" s="266"/>
      <c r="H1118" s="266"/>
      <c r="I1118" s="266"/>
      <c r="J1118" s="266"/>
    </row>
    <row r="1119" spans="3:10" s="260" customFormat="1" ht="12.75">
      <c r="C1119" s="283"/>
      <c r="D1119" s="283"/>
      <c r="E1119" s="266"/>
      <c r="F1119" s="266"/>
      <c r="G1119" s="266"/>
      <c r="H1119" s="266"/>
      <c r="I1119" s="266"/>
      <c r="J1119" s="266"/>
    </row>
    <row r="1120" spans="3:10" s="260" customFormat="1" ht="12.75">
      <c r="C1120" s="283"/>
      <c r="D1120" s="283"/>
      <c r="E1120" s="266"/>
      <c r="F1120" s="266"/>
      <c r="G1120" s="266"/>
      <c r="H1120" s="266"/>
      <c r="I1120" s="266"/>
      <c r="J1120" s="266"/>
    </row>
    <row r="1121" spans="3:10" s="260" customFormat="1" ht="12.75">
      <c r="C1121" s="283"/>
      <c r="D1121" s="283"/>
      <c r="E1121" s="266"/>
      <c r="F1121" s="266"/>
      <c r="G1121" s="266"/>
      <c r="H1121" s="266"/>
      <c r="I1121" s="266"/>
      <c r="J1121" s="266"/>
    </row>
    <row r="1122" spans="3:10" s="260" customFormat="1" ht="12.75">
      <c r="C1122" s="283"/>
      <c r="D1122" s="283"/>
      <c r="E1122" s="266"/>
      <c r="F1122" s="266"/>
      <c r="G1122" s="266"/>
      <c r="H1122" s="266"/>
      <c r="I1122" s="266"/>
      <c r="J1122" s="266"/>
    </row>
    <row r="1123" spans="3:10" s="260" customFormat="1" ht="12.75">
      <c r="C1123" s="283"/>
      <c r="D1123" s="283"/>
      <c r="E1123" s="266"/>
      <c r="F1123" s="266"/>
      <c r="G1123" s="266"/>
      <c r="H1123" s="266"/>
      <c r="I1123" s="266"/>
      <c r="J1123" s="266"/>
    </row>
    <row r="1124" spans="3:10" s="260" customFormat="1" ht="12.75">
      <c r="C1124" s="283"/>
      <c r="D1124" s="283"/>
      <c r="E1124" s="266"/>
      <c r="F1124" s="266"/>
      <c r="G1124" s="266"/>
      <c r="H1124" s="266"/>
      <c r="I1124" s="266"/>
      <c r="J1124" s="266"/>
    </row>
    <row r="1125" spans="3:10" s="260" customFormat="1" ht="12.75">
      <c r="C1125" s="283"/>
      <c r="D1125" s="283"/>
      <c r="E1125" s="266"/>
      <c r="F1125" s="266"/>
      <c r="G1125" s="266"/>
      <c r="H1125" s="266"/>
      <c r="I1125" s="266"/>
      <c r="J1125" s="266"/>
    </row>
    <row r="1126" spans="3:10" s="260" customFormat="1" ht="12.75">
      <c r="C1126" s="283"/>
      <c r="D1126" s="283"/>
      <c r="E1126" s="266"/>
      <c r="F1126" s="266"/>
      <c r="G1126" s="266"/>
      <c r="H1126" s="266"/>
      <c r="I1126" s="266"/>
      <c r="J1126" s="266"/>
    </row>
    <row r="1127" spans="3:10" s="260" customFormat="1" ht="12.75">
      <c r="C1127" s="283"/>
      <c r="D1127" s="283"/>
      <c r="E1127" s="266"/>
      <c r="F1127" s="266"/>
      <c r="G1127" s="266"/>
      <c r="H1127" s="266"/>
      <c r="I1127" s="266"/>
      <c r="J1127" s="266"/>
    </row>
    <row r="1128" spans="3:10" s="260" customFormat="1" ht="12.75">
      <c r="C1128" s="283"/>
      <c r="D1128" s="283"/>
      <c r="E1128" s="266"/>
      <c r="F1128" s="266"/>
      <c r="G1128" s="266"/>
      <c r="H1128" s="266"/>
      <c r="I1128" s="266"/>
      <c r="J1128" s="266"/>
    </row>
    <row r="1129" spans="3:10" s="260" customFormat="1" ht="12.75">
      <c r="C1129" s="283"/>
      <c r="D1129" s="283"/>
      <c r="E1129" s="266"/>
      <c r="F1129" s="266"/>
      <c r="G1129" s="266"/>
      <c r="H1129" s="266"/>
      <c r="I1129" s="266"/>
      <c r="J1129" s="266"/>
    </row>
    <row r="1130" spans="3:10" s="260" customFormat="1" ht="12.75">
      <c r="C1130" s="283"/>
      <c r="D1130" s="283"/>
      <c r="E1130" s="266"/>
      <c r="F1130" s="266"/>
      <c r="G1130" s="266"/>
      <c r="H1130" s="266"/>
      <c r="I1130" s="266"/>
      <c r="J1130" s="266"/>
    </row>
    <row r="1131" spans="3:10" s="260" customFormat="1" ht="12.75">
      <c r="C1131" s="283"/>
      <c r="D1131" s="283"/>
      <c r="E1131" s="266"/>
      <c r="F1131" s="266"/>
      <c r="G1131" s="266"/>
      <c r="H1131" s="266"/>
      <c r="I1131" s="266"/>
      <c r="J1131" s="266"/>
    </row>
    <row r="1132" spans="3:10" s="260" customFormat="1" ht="12.75">
      <c r="C1132" s="283"/>
      <c r="D1132" s="283"/>
      <c r="E1132" s="266"/>
      <c r="F1132" s="266"/>
      <c r="G1132" s="266"/>
      <c r="H1132" s="266"/>
      <c r="I1132" s="266"/>
      <c r="J1132" s="266"/>
    </row>
    <row r="1133" spans="3:10" s="260" customFormat="1" ht="12.75">
      <c r="C1133" s="283"/>
      <c r="D1133" s="283"/>
      <c r="E1133" s="266"/>
      <c r="F1133" s="266"/>
      <c r="G1133" s="266"/>
      <c r="H1133" s="266"/>
      <c r="I1133" s="266"/>
      <c r="J1133" s="266"/>
    </row>
    <row r="1134" spans="3:10" s="260" customFormat="1" ht="12.75">
      <c r="C1134" s="283"/>
      <c r="D1134" s="283"/>
      <c r="E1134" s="266"/>
      <c r="F1134" s="266"/>
      <c r="G1134" s="266"/>
      <c r="H1134" s="266"/>
      <c r="I1134" s="266"/>
      <c r="J1134" s="266"/>
    </row>
    <row r="1135" spans="3:10" s="260" customFormat="1" ht="12.75">
      <c r="C1135" s="283"/>
      <c r="D1135" s="283"/>
      <c r="E1135" s="266"/>
      <c r="F1135" s="266"/>
      <c r="G1135" s="266"/>
      <c r="H1135" s="266"/>
      <c r="I1135" s="266"/>
      <c r="J1135" s="266"/>
    </row>
    <row r="1136" spans="3:10" s="260" customFormat="1" ht="12.75">
      <c r="C1136" s="283"/>
      <c r="D1136" s="283"/>
      <c r="E1136" s="266"/>
      <c r="F1136" s="266"/>
      <c r="G1136" s="266"/>
      <c r="H1136" s="266"/>
      <c r="I1136" s="266"/>
      <c r="J1136" s="266"/>
    </row>
    <row r="1137" spans="3:10" s="260" customFormat="1" ht="12.75">
      <c r="C1137" s="283"/>
      <c r="D1137" s="283"/>
      <c r="E1137" s="266"/>
      <c r="F1137" s="266"/>
      <c r="G1137" s="266"/>
      <c r="H1137" s="266"/>
      <c r="I1137" s="266"/>
      <c r="J1137" s="266"/>
    </row>
    <row r="1138" spans="3:10" s="260" customFormat="1" ht="12.75">
      <c r="C1138" s="283"/>
      <c r="D1138" s="283"/>
      <c r="E1138" s="266"/>
      <c r="F1138" s="266"/>
      <c r="G1138" s="266"/>
      <c r="H1138" s="266"/>
      <c r="I1138" s="266"/>
      <c r="J1138" s="266"/>
    </row>
    <row r="1139" spans="3:10" s="260" customFormat="1" ht="12.75">
      <c r="C1139" s="283"/>
      <c r="D1139" s="283"/>
      <c r="E1139" s="266"/>
      <c r="F1139" s="266"/>
      <c r="G1139" s="266"/>
      <c r="H1139" s="266"/>
      <c r="I1139" s="266"/>
      <c r="J1139" s="266"/>
    </row>
    <row r="1140" spans="3:10" s="260" customFormat="1" ht="12.75">
      <c r="C1140" s="283"/>
      <c r="D1140" s="283"/>
      <c r="E1140" s="266"/>
      <c r="F1140" s="266"/>
      <c r="G1140" s="266"/>
      <c r="H1140" s="266"/>
      <c r="I1140" s="266"/>
      <c r="J1140" s="266"/>
    </row>
    <row r="1141" spans="3:10" s="260" customFormat="1" ht="12.75">
      <c r="C1141" s="283"/>
      <c r="D1141" s="283"/>
      <c r="E1141" s="266"/>
      <c r="F1141" s="266"/>
      <c r="G1141" s="266"/>
      <c r="H1141" s="266"/>
      <c r="I1141" s="266"/>
      <c r="J1141" s="266"/>
    </row>
    <row r="1142" spans="3:10" s="260" customFormat="1" ht="12.75">
      <c r="C1142" s="283"/>
      <c r="D1142" s="283"/>
      <c r="E1142" s="266"/>
      <c r="F1142" s="266"/>
      <c r="G1142" s="266"/>
      <c r="H1142" s="266"/>
      <c r="I1142" s="266"/>
      <c r="J1142" s="266"/>
    </row>
    <row r="1143" spans="3:10" s="260" customFormat="1" ht="12.75">
      <c r="C1143" s="283"/>
      <c r="D1143" s="283"/>
      <c r="E1143" s="266"/>
      <c r="F1143" s="266"/>
      <c r="G1143" s="266"/>
      <c r="H1143" s="266"/>
      <c r="I1143" s="266"/>
      <c r="J1143" s="266"/>
    </row>
    <row r="1144" spans="3:10" s="260" customFormat="1" ht="12.75">
      <c r="C1144" s="283"/>
      <c r="D1144" s="283"/>
      <c r="E1144" s="266"/>
      <c r="F1144" s="266"/>
      <c r="G1144" s="266"/>
      <c r="H1144" s="266"/>
      <c r="I1144" s="266"/>
      <c r="J1144" s="266"/>
    </row>
    <row r="1145" spans="3:10" s="260" customFormat="1" ht="12.75">
      <c r="C1145" s="283"/>
      <c r="D1145" s="283"/>
      <c r="E1145" s="266"/>
      <c r="F1145" s="266"/>
      <c r="G1145" s="266"/>
      <c r="H1145" s="266"/>
      <c r="I1145" s="266"/>
      <c r="J1145" s="266"/>
    </row>
    <row r="1146" spans="3:10" s="260" customFormat="1" ht="12.75">
      <c r="C1146" s="283"/>
      <c r="D1146" s="283"/>
      <c r="E1146" s="266"/>
      <c r="F1146" s="266"/>
      <c r="G1146" s="266"/>
      <c r="H1146" s="266"/>
      <c r="I1146" s="266"/>
      <c r="J1146" s="266"/>
    </row>
    <row r="1147" spans="3:10" s="260" customFormat="1" ht="12.75">
      <c r="C1147" s="283"/>
      <c r="D1147" s="283"/>
      <c r="E1147" s="266"/>
      <c r="F1147" s="266"/>
      <c r="G1147" s="266"/>
      <c r="H1147" s="266"/>
      <c r="I1147" s="266"/>
      <c r="J1147" s="266"/>
    </row>
    <row r="1148" spans="3:10" s="260" customFormat="1" ht="12.75">
      <c r="C1148" s="283"/>
      <c r="D1148" s="283"/>
      <c r="E1148" s="266"/>
      <c r="F1148" s="266"/>
      <c r="G1148" s="266"/>
      <c r="H1148" s="266"/>
      <c r="I1148" s="266"/>
      <c r="J1148" s="266"/>
    </row>
    <row r="1149" spans="3:10" s="260" customFormat="1" ht="12.75">
      <c r="C1149" s="283"/>
      <c r="D1149" s="283"/>
      <c r="E1149" s="266"/>
      <c r="F1149" s="266"/>
      <c r="G1149" s="266"/>
      <c r="H1149" s="266"/>
      <c r="I1149" s="266"/>
      <c r="J1149" s="266"/>
    </row>
    <row r="1150" spans="3:10" s="260" customFormat="1" ht="12.75">
      <c r="C1150" s="283"/>
      <c r="D1150" s="283"/>
      <c r="E1150" s="266"/>
      <c r="F1150" s="266"/>
      <c r="G1150" s="266"/>
      <c r="H1150" s="266"/>
      <c r="I1150" s="266"/>
      <c r="J1150" s="266"/>
    </row>
    <row r="1151" spans="3:10" s="260" customFormat="1" ht="12.75">
      <c r="C1151" s="283"/>
      <c r="D1151" s="283"/>
      <c r="E1151" s="266"/>
      <c r="F1151" s="266"/>
      <c r="G1151" s="266"/>
      <c r="H1151" s="266"/>
      <c r="I1151" s="266"/>
      <c r="J1151" s="266"/>
    </row>
    <row r="1152" spans="3:10" s="260" customFormat="1" ht="12.75">
      <c r="C1152" s="283"/>
      <c r="D1152" s="283"/>
      <c r="E1152" s="266"/>
      <c r="F1152" s="266"/>
      <c r="G1152" s="266"/>
      <c r="H1152" s="266"/>
      <c r="I1152" s="266"/>
      <c r="J1152" s="266"/>
    </row>
    <row r="1153" spans="3:10" s="260" customFormat="1" ht="12.75">
      <c r="C1153" s="283"/>
      <c r="D1153" s="283"/>
      <c r="E1153" s="266"/>
      <c r="F1153" s="266"/>
      <c r="G1153" s="266"/>
      <c r="H1153" s="266"/>
      <c r="I1153" s="266"/>
      <c r="J1153" s="266"/>
    </row>
    <row r="1154" spans="3:10" s="260" customFormat="1" ht="12.75">
      <c r="C1154" s="283"/>
      <c r="D1154" s="283"/>
      <c r="E1154" s="266"/>
      <c r="F1154" s="266"/>
      <c r="G1154" s="266"/>
      <c r="H1154" s="266"/>
      <c r="I1154" s="266"/>
      <c r="J1154" s="266"/>
    </row>
    <row r="1155" spans="3:10" s="260" customFormat="1" ht="12.75">
      <c r="C1155" s="283"/>
      <c r="D1155" s="283"/>
      <c r="E1155" s="266"/>
      <c r="F1155" s="266"/>
      <c r="G1155" s="266"/>
      <c r="H1155" s="266"/>
      <c r="I1155" s="266"/>
      <c r="J1155" s="266"/>
    </row>
    <row r="1156" spans="3:10" s="260" customFormat="1" ht="12.75">
      <c r="C1156" s="283"/>
      <c r="D1156" s="283"/>
      <c r="E1156" s="266"/>
      <c r="F1156" s="266"/>
      <c r="G1156" s="266"/>
      <c r="H1156" s="266"/>
      <c r="I1156" s="266"/>
      <c r="J1156" s="266"/>
    </row>
    <row r="1157" spans="3:10" s="260" customFormat="1" ht="12.75">
      <c r="C1157" s="283"/>
      <c r="D1157" s="283"/>
      <c r="E1157" s="266"/>
      <c r="F1157" s="266"/>
      <c r="G1157" s="266"/>
      <c r="H1157" s="266"/>
      <c r="I1157" s="266"/>
      <c r="J1157" s="266"/>
    </row>
    <row r="1158" spans="3:10" s="260" customFormat="1" ht="12.75">
      <c r="C1158" s="283"/>
      <c r="D1158" s="283"/>
      <c r="E1158" s="266"/>
      <c r="F1158" s="266"/>
      <c r="G1158" s="266"/>
      <c r="H1158" s="266"/>
      <c r="I1158" s="266"/>
      <c r="J1158" s="266"/>
    </row>
    <row r="1159" spans="3:10" s="260" customFormat="1" ht="12.75">
      <c r="C1159" s="283"/>
      <c r="D1159" s="283"/>
      <c r="E1159" s="266"/>
      <c r="F1159" s="266"/>
      <c r="G1159" s="266"/>
      <c r="H1159" s="266"/>
      <c r="I1159" s="266"/>
      <c r="J1159" s="266"/>
    </row>
    <row r="1160" spans="3:10" s="260" customFormat="1" ht="12.75">
      <c r="C1160" s="283"/>
      <c r="D1160" s="283"/>
      <c r="E1160" s="266"/>
      <c r="F1160" s="266"/>
      <c r="G1160" s="266"/>
      <c r="H1160" s="266"/>
      <c r="I1160" s="266"/>
      <c r="J1160" s="266"/>
    </row>
    <row r="1161" spans="3:10" s="260" customFormat="1" ht="12.75">
      <c r="C1161" s="283"/>
      <c r="D1161" s="283"/>
      <c r="E1161" s="266"/>
      <c r="F1161" s="266"/>
      <c r="G1161" s="266"/>
      <c r="H1161" s="266"/>
      <c r="I1161" s="266"/>
      <c r="J1161" s="266"/>
    </row>
    <row r="1162" spans="3:10" s="260" customFormat="1" ht="12.75">
      <c r="C1162" s="283"/>
      <c r="D1162" s="283"/>
      <c r="E1162" s="266"/>
      <c r="F1162" s="266"/>
      <c r="G1162" s="266"/>
      <c r="H1162" s="266"/>
      <c r="I1162" s="266"/>
      <c r="J1162" s="266"/>
    </row>
    <row r="1163" spans="3:10" s="260" customFormat="1" ht="12.75">
      <c r="C1163" s="283"/>
      <c r="D1163" s="283"/>
      <c r="E1163" s="266"/>
      <c r="F1163" s="266"/>
      <c r="G1163" s="266"/>
      <c r="H1163" s="266"/>
      <c r="I1163" s="266"/>
      <c r="J1163" s="266"/>
    </row>
    <row r="1164" spans="3:10" s="260" customFormat="1" ht="12.75">
      <c r="C1164" s="283"/>
      <c r="D1164" s="283"/>
      <c r="E1164" s="266"/>
      <c r="F1164" s="266"/>
      <c r="G1164" s="266"/>
      <c r="H1164" s="266"/>
      <c r="I1164" s="266"/>
      <c r="J1164" s="266"/>
    </row>
    <row r="1165" spans="3:10" s="260" customFormat="1" ht="12.75">
      <c r="C1165" s="283"/>
      <c r="D1165" s="283"/>
      <c r="E1165" s="266"/>
      <c r="F1165" s="266"/>
      <c r="G1165" s="266"/>
      <c r="H1165" s="266"/>
      <c r="I1165" s="266"/>
      <c r="J1165" s="266"/>
    </row>
    <row r="1166" spans="3:10" s="260" customFormat="1" ht="12.75">
      <c r="C1166" s="283"/>
      <c r="D1166" s="283"/>
      <c r="E1166" s="266"/>
      <c r="F1166" s="266"/>
      <c r="G1166" s="266"/>
      <c r="H1166" s="266"/>
      <c r="I1166" s="266"/>
      <c r="J1166" s="266"/>
    </row>
    <row r="1167" spans="3:10" s="260" customFormat="1" ht="12.75">
      <c r="C1167" s="283"/>
      <c r="D1167" s="283"/>
      <c r="E1167" s="266"/>
      <c r="F1167" s="266"/>
      <c r="G1167" s="266"/>
      <c r="H1167" s="266"/>
      <c r="I1167" s="266"/>
      <c r="J1167" s="266"/>
    </row>
    <row r="1168" spans="3:10" s="260" customFormat="1" ht="12.75">
      <c r="C1168" s="283"/>
      <c r="D1168" s="283"/>
      <c r="E1168" s="266"/>
      <c r="F1168" s="266"/>
      <c r="G1168" s="266"/>
      <c r="H1168" s="266"/>
      <c r="I1168" s="266"/>
      <c r="J1168" s="266"/>
    </row>
    <row r="1169" spans="3:10" s="260" customFormat="1" ht="12.75">
      <c r="C1169" s="283"/>
      <c r="D1169" s="283"/>
      <c r="E1169" s="266"/>
      <c r="F1169" s="266"/>
      <c r="G1169" s="266"/>
      <c r="H1169" s="266"/>
      <c r="I1169" s="266"/>
      <c r="J1169" s="266"/>
    </row>
    <row r="1170" spans="3:10" s="260" customFormat="1" ht="12.75">
      <c r="C1170" s="283"/>
      <c r="D1170" s="283"/>
      <c r="E1170" s="266"/>
      <c r="F1170" s="266"/>
      <c r="G1170" s="266"/>
      <c r="H1170" s="266"/>
      <c r="I1170" s="266"/>
      <c r="J1170" s="266"/>
    </row>
    <row r="1171" spans="3:10" s="260" customFormat="1" ht="12.75">
      <c r="C1171" s="283"/>
      <c r="D1171" s="283"/>
      <c r="E1171" s="266"/>
      <c r="F1171" s="266"/>
      <c r="G1171" s="266"/>
      <c r="H1171" s="266"/>
      <c r="I1171" s="266"/>
      <c r="J1171" s="266"/>
    </row>
    <row r="1172" spans="3:10" s="260" customFormat="1" ht="12.75">
      <c r="C1172" s="283"/>
      <c r="D1172" s="283"/>
      <c r="E1172" s="266"/>
      <c r="F1172" s="266"/>
      <c r="G1172" s="266"/>
      <c r="H1172" s="266"/>
      <c r="I1172" s="266"/>
      <c r="J1172" s="266"/>
    </row>
    <row r="1173" spans="3:10" s="260" customFormat="1" ht="12.75">
      <c r="C1173" s="283"/>
      <c r="D1173" s="283"/>
      <c r="E1173" s="266"/>
      <c r="F1173" s="266"/>
      <c r="G1173" s="266"/>
      <c r="H1173" s="266"/>
      <c r="I1173" s="266"/>
      <c r="J1173" s="266"/>
    </row>
    <row r="1174" spans="3:10" s="260" customFormat="1" ht="12.75">
      <c r="C1174" s="283"/>
      <c r="D1174" s="283"/>
      <c r="E1174" s="266"/>
      <c r="F1174" s="266"/>
      <c r="G1174" s="266"/>
      <c r="H1174" s="266"/>
      <c r="I1174" s="266"/>
      <c r="J1174" s="266"/>
    </row>
    <row r="1175" spans="3:10" s="260" customFormat="1" ht="12.75">
      <c r="C1175" s="283"/>
      <c r="D1175" s="283"/>
      <c r="E1175" s="266"/>
      <c r="F1175" s="266"/>
      <c r="G1175" s="266"/>
      <c r="H1175" s="266"/>
      <c r="I1175" s="266"/>
      <c r="J1175" s="266"/>
    </row>
    <row r="1176" spans="3:10" s="260" customFormat="1" ht="12.75">
      <c r="C1176" s="283"/>
      <c r="D1176" s="283"/>
      <c r="E1176" s="266"/>
      <c r="F1176" s="266"/>
      <c r="G1176" s="266"/>
      <c r="H1176" s="266"/>
      <c r="I1176" s="266"/>
      <c r="J1176" s="266"/>
    </row>
    <row r="1177" spans="3:10" s="260" customFormat="1" ht="12.75">
      <c r="C1177" s="283"/>
      <c r="D1177" s="283"/>
      <c r="E1177" s="266"/>
      <c r="F1177" s="266"/>
      <c r="G1177" s="266"/>
      <c r="H1177" s="266"/>
      <c r="I1177" s="266"/>
      <c r="J1177" s="266"/>
    </row>
    <row r="1178" spans="3:10" s="260" customFormat="1" ht="12.75">
      <c r="C1178" s="283"/>
      <c r="D1178" s="283"/>
      <c r="E1178" s="266"/>
      <c r="F1178" s="266"/>
      <c r="G1178" s="266"/>
      <c r="H1178" s="266"/>
      <c r="I1178" s="266"/>
      <c r="J1178" s="266"/>
    </row>
    <row r="1179" spans="3:10" s="260" customFormat="1" ht="12.75">
      <c r="C1179" s="283"/>
      <c r="D1179" s="283"/>
      <c r="E1179" s="266"/>
      <c r="F1179" s="266"/>
      <c r="G1179" s="266"/>
      <c r="H1179" s="266"/>
      <c r="I1179" s="266"/>
      <c r="J1179" s="266"/>
    </row>
    <row r="1180" spans="3:10" s="260" customFormat="1" ht="12.75">
      <c r="C1180" s="283"/>
      <c r="D1180" s="283"/>
      <c r="E1180" s="266"/>
      <c r="F1180" s="266"/>
      <c r="G1180" s="266"/>
      <c r="H1180" s="266"/>
      <c r="I1180" s="266"/>
      <c r="J1180" s="266"/>
    </row>
    <row r="1181" spans="3:10" s="260" customFormat="1" ht="12.75">
      <c r="C1181" s="283"/>
      <c r="D1181" s="283"/>
      <c r="E1181" s="266"/>
      <c r="F1181" s="266"/>
      <c r="G1181" s="266"/>
      <c r="H1181" s="266"/>
      <c r="I1181" s="266"/>
      <c r="J1181" s="266"/>
    </row>
    <row r="1182" spans="3:10" s="260" customFormat="1" ht="12.75">
      <c r="C1182" s="283"/>
      <c r="D1182" s="283"/>
      <c r="E1182" s="266"/>
      <c r="F1182" s="266"/>
      <c r="G1182" s="266"/>
      <c r="H1182" s="266"/>
      <c r="I1182" s="266"/>
      <c r="J1182" s="266"/>
    </row>
    <row r="1183" spans="3:10" s="260" customFormat="1" ht="12.75">
      <c r="C1183" s="283"/>
      <c r="D1183" s="283"/>
      <c r="E1183" s="266"/>
      <c r="F1183" s="266"/>
      <c r="G1183" s="266"/>
      <c r="H1183" s="266"/>
      <c r="I1183" s="266"/>
      <c r="J1183" s="266"/>
    </row>
    <row r="1184" spans="3:10" s="260" customFormat="1" ht="12.75">
      <c r="C1184" s="283"/>
      <c r="D1184" s="283"/>
      <c r="E1184" s="266"/>
      <c r="F1184" s="266"/>
      <c r="G1184" s="266"/>
      <c r="H1184" s="266"/>
      <c r="I1184" s="266"/>
      <c r="J1184" s="266"/>
    </row>
    <row r="1185" spans="3:10" s="260" customFormat="1" ht="12.75">
      <c r="C1185" s="283"/>
      <c r="D1185" s="283"/>
      <c r="E1185" s="266"/>
      <c r="F1185" s="266"/>
      <c r="G1185" s="266"/>
      <c r="H1185" s="266"/>
      <c r="I1185" s="266"/>
      <c r="J1185" s="266"/>
    </row>
    <row r="1186" spans="3:10" s="260" customFormat="1" ht="12.75">
      <c r="C1186" s="283"/>
      <c r="D1186" s="283"/>
      <c r="E1186" s="266"/>
      <c r="F1186" s="266"/>
      <c r="G1186" s="266"/>
      <c r="H1186" s="266"/>
      <c r="I1186" s="266"/>
      <c r="J1186" s="266"/>
    </row>
    <row r="1187" spans="3:10" s="260" customFormat="1" ht="12.75">
      <c r="C1187" s="283"/>
      <c r="D1187" s="283"/>
      <c r="E1187" s="266"/>
      <c r="F1187" s="266"/>
      <c r="G1187" s="266"/>
      <c r="H1187" s="266"/>
      <c r="I1187" s="266"/>
      <c r="J1187" s="266"/>
    </row>
    <row r="1188" spans="3:10" s="260" customFormat="1" ht="12.75">
      <c r="C1188" s="283"/>
      <c r="D1188" s="283"/>
      <c r="E1188" s="266"/>
      <c r="F1188" s="266"/>
      <c r="G1188" s="266"/>
      <c r="H1188" s="266"/>
      <c r="I1188" s="266"/>
      <c r="J1188" s="266"/>
    </row>
    <row r="1189" spans="3:10" s="260" customFormat="1" ht="12.75">
      <c r="C1189" s="283"/>
      <c r="D1189" s="283"/>
      <c r="E1189" s="266"/>
      <c r="F1189" s="266"/>
      <c r="G1189" s="266"/>
      <c r="H1189" s="266"/>
      <c r="I1189" s="266"/>
      <c r="J1189" s="266"/>
    </row>
    <row r="1190" spans="3:10" s="260" customFormat="1" ht="12.75">
      <c r="C1190" s="283"/>
      <c r="D1190" s="283"/>
      <c r="E1190" s="266"/>
      <c r="F1190" s="266"/>
      <c r="G1190" s="266"/>
      <c r="H1190" s="266"/>
      <c r="I1190" s="266"/>
      <c r="J1190" s="266"/>
    </row>
    <row r="1191" spans="3:10" s="260" customFormat="1" ht="12.75">
      <c r="C1191" s="283"/>
      <c r="D1191" s="283"/>
      <c r="E1191" s="266"/>
      <c r="F1191" s="266"/>
      <c r="G1191" s="266"/>
      <c r="H1191" s="266"/>
      <c r="I1191" s="266"/>
      <c r="J1191" s="266"/>
    </row>
    <row r="1192" spans="3:10" s="260" customFormat="1" ht="12.75">
      <c r="C1192" s="283"/>
      <c r="D1192" s="283"/>
      <c r="E1192" s="266"/>
      <c r="F1192" s="266"/>
      <c r="G1192" s="266"/>
      <c r="H1192" s="266"/>
      <c r="I1192" s="266"/>
      <c r="J1192" s="266"/>
    </row>
    <row r="1193" spans="3:10" s="260" customFormat="1" ht="12.75">
      <c r="C1193" s="283"/>
      <c r="D1193" s="283"/>
      <c r="E1193" s="266"/>
      <c r="F1193" s="266"/>
      <c r="G1193" s="266"/>
      <c r="H1193" s="266"/>
      <c r="I1193" s="266"/>
      <c r="J1193" s="266"/>
    </row>
    <row r="1194" spans="3:10" s="260" customFormat="1" ht="12.75">
      <c r="C1194" s="283"/>
      <c r="D1194" s="283"/>
      <c r="E1194" s="266"/>
      <c r="F1194" s="266"/>
      <c r="G1194" s="266"/>
      <c r="H1194" s="266"/>
      <c r="I1194" s="266"/>
      <c r="J1194" s="266"/>
    </row>
    <row r="1195" spans="3:10" s="260" customFormat="1" ht="12.75">
      <c r="C1195" s="283"/>
      <c r="D1195" s="283"/>
      <c r="E1195" s="266"/>
      <c r="F1195" s="266"/>
      <c r="G1195" s="266"/>
      <c r="H1195" s="266"/>
      <c r="I1195" s="266"/>
      <c r="J1195" s="266"/>
    </row>
    <row r="1196" spans="3:10" s="260" customFormat="1" ht="12.75">
      <c r="C1196" s="283"/>
      <c r="D1196" s="283"/>
      <c r="E1196" s="266"/>
      <c r="F1196" s="266"/>
      <c r="G1196" s="266"/>
      <c r="H1196" s="266"/>
      <c r="I1196" s="266"/>
      <c r="J1196" s="266"/>
    </row>
    <row r="1197" spans="3:10" s="260" customFormat="1" ht="12.75">
      <c r="C1197" s="283"/>
      <c r="D1197" s="283"/>
      <c r="E1197" s="266"/>
      <c r="F1197" s="266"/>
      <c r="G1197" s="266"/>
      <c r="H1197" s="266"/>
      <c r="I1197" s="266"/>
      <c r="J1197" s="266"/>
    </row>
    <row r="1198" spans="3:10" s="260" customFormat="1" ht="12.75">
      <c r="C1198" s="283"/>
      <c r="D1198" s="283"/>
      <c r="E1198" s="266"/>
      <c r="F1198" s="266"/>
      <c r="G1198" s="266"/>
      <c r="H1198" s="266"/>
      <c r="I1198" s="266"/>
      <c r="J1198" s="266"/>
    </row>
    <row r="1199" spans="3:10" s="260" customFormat="1" ht="12.75">
      <c r="C1199" s="283"/>
      <c r="D1199" s="283"/>
      <c r="E1199" s="266"/>
      <c r="F1199" s="266"/>
      <c r="G1199" s="266"/>
      <c r="H1199" s="266"/>
      <c r="I1199" s="266"/>
      <c r="J1199" s="266"/>
    </row>
    <row r="1200" spans="3:10" s="260" customFormat="1" ht="12.75">
      <c r="C1200" s="283"/>
      <c r="D1200" s="283"/>
      <c r="E1200" s="266"/>
      <c r="F1200" s="266"/>
      <c r="G1200" s="266"/>
      <c r="H1200" s="266"/>
      <c r="I1200" s="266"/>
      <c r="J1200" s="266"/>
    </row>
    <row r="1201" spans="3:10" s="260" customFormat="1" ht="12.75">
      <c r="C1201" s="283"/>
      <c r="D1201" s="283"/>
      <c r="E1201" s="266"/>
      <c r="F1201" s="266"/>
      <c r="G1201" s="266"/>
      <c r="H1201" s="266"/>
      <c r="I1201" s="266"/>
      <c r="J1201" s="266"/>
    </row>
    <row r="1202" spans="3:10" s="260" customFormat="1" ht="12.75">
      <c r="C1202" s="283"/>
      <c r="D1202" s="283"/>
      <c r="E1202" s="266"/>
      <c r="F1202" s="266"/>
      <c r="G1202" s="266"/>
      <c r="H1202" s="266"/>
      <c r="I1202" s="266"/>
      <c r="J1202" s="266"/>
    </row>
    <row r="1203" spans="3:10" s="260" customFormat="1" ht="12.75">
      <c r="C1203" s="283"/>
      <c r="D1203" s="283"/>
      <c r="E1203" s="266"/>
      <c r="F1203" s="266"/>
      <c r="G1203" s="266"/>
      <c r="H1203" s="266"/>
      <c r="I1203" s="266"/>
      <c r="J1203" s="266"/>
    </row>
    <row r="1204" spans="3:10" s="260" customFormat="1" ht="12.75">
      <c r="C1204" s="283"/>
      <c r="D1204" s="283"/>
      <c r="E1204" s="266"/>
      <c r="F1204" s="266"/>
      <c r="G1204" s="266"/>
      <c r="H1204" s="266"/>
      <c r="I1204" s="266"/>
      <c r="J1204" s="266"/>
    </row>
    <row r="1205" spans="3:10" s="260" customFormat="1" ht="12.75">
      <c r="C1205" s="283"/>
      <c r="D1205" s="283"/>
      <c r="E1205" s="266"/>
      <c r="F1205" s="266"/>
      <c r="G1205" s="266"/>
      <c r="H1205" s="266"/>
      <c r="I1205" s="266"/>
      <c r="J1205" s="266"/>
    </row>
    <row r="1206" spans="3:10" s="260" customFormat="1" ht="12.75">
      <c r="C1206" s="283"/>
      <c r="D1206" s="283"/>
      <c r="E1206" s="266"/>
      <c r="F1206" s="266"/>
      <c r="G1206" s="266"/>
      <c r="H1206" s="266"/>
      <c r="I1206" s="266"/>
      <c r="J1206" s="266"/>
    </row>
    <row r="1207" spans="3:10" s="260" customFormat="1" ht="12.75">
      <c r="C1207" s="283"/>
      <c r="D1207" s="283"/>
      <c r="E1207" s="266"/>
      <c r="F1207" s="266"/>
      <c r="G1207" s="266"/>
      <c r="H1207" s="266"/>
      <c r="I1207" s="266"/>
      <c r="J1207" s="266"/>
    </row>
    <row r="1208" spans="3:10" s="260" customFormat="1" ht="12.75">
      <c r="C1208" s="283"/>
      <c r="D1208" s="283"/>
      <c r="E1208" s="266"/>
      <c r="F1208" s="266"/>
      <c r="G1208" s="266"/>
      <c r="H1208" s="266"/>
      <c r="I1208" s="266"/>
      <c r="J1208" s="266"/>
    </row>
    <row r="1209" spans="3:10" s="260" customFormat="1" ht="12.75">
      <c r="C1209" s="283"/>
      <c r="D1209" s="283"/>
      <c r="E1209" s="266"/>
      <c r="F1209" s="266"/>
      <c r="G1209" s="266"/>
      <c r="H1209" s="266"/>
      <c r="I1209" s="266"/>
      <c r="J1209" s="266"/>
    </row>
    <row r="1210" spans="3:10" s="260" customFormat="1" ht="12.75">
      <c r="C1210" s="283"/>
      <c r="D1210" s="283"/>
      <c r="E1210" s="266"/>
      <c r="F1210" s="266"/>
      <c r="G1210" s="266"/>
      <c r="H1210" s="266"/>
      <c r="I1210" s="266"/>
      <c r="J1210" s="266"/>
    </row>
    <row r="1211" spans="3:10" s="260" customFormat="1" ht="12.75">
      <c r="C1211" s="283"/>
      <c r="D1211" s="283"/>
      <c r="E1211" s="266"/>
      <c r="F1211" s="266"/>
      <c r="G1211" s="266"/>
      <c r="H1211" s="266"/>
      <c r="I1211" s="266"/>
      <c r="J1211" s="266"/>
    </row>
    <row r="1212" spans="3:10" s="260" customFormat="1" ht="12.75">
      <c r="C1212" s="283"/>
      <c r="D1212" s="283"/>
      <c r="E1212" s="266"/>
      <c r="F1212" s="266"/>
      <c r="G1212" s="266"/>
      <c r="H1212" s="266"/>
      <c r="I1212" s="266"/>
      <c r="J1212" s="266"/>
    </row>
    <row r="1213" spans="3:10" s="260" customFormat="1" ht="12.75">
      <c r="C1213" s="283"/>
      <c r="D1213" s="283"/>
      <c r="E1213" s="266"/>
      <c r="F1213" s="266"/>
      <c r="G1213" s="266"/>
      <c r="H1213" s="266"/>
      <c r="I1213" s="266"/>
      <c r="J1213" s="266"/>
    </row>
    <row r="1214" spans="3:10" s="260" customFormat="1" ht="12.75">
      <c r="C1214" s="283"/>
      <c r="D1214" s="283"/>
      <c r="E1214" s="266"/>
      <c r="F1214" s="266"/>
      <c r="G1214" s="266"/>
      <c r="H1214" s="266"/>
      <c r="I1214" s="266"/>
      <c r="J1214" s="266"/>
    </row>
    <row r="1215" spans="3:10" s="260" customFormat="1" ht="12.75">
      <c r="C1215" s="283"/>
      <c r="D1215" s="283"/>
      <c r="E1215" s="266"/>
      <c r="F1215" s="266"/>
      <c r="G1215" s="266"/>
      <c r="H1215" s="266"/>
      <c r="I1215" s="266"/>
      <c r="J1215" s="266"/>
    </row>
    <row r="1216" spans="3:10" s="260" customFormat="1" ht="12.75">
      <c r="C1216" s="283"/>
      <c r="D1216" s="283"/>
      <c r="E1216" s="266"/>
      <c r="F1216" s="266"/>
      <c r="G1216" s="266"/>
      <c r="H1216" s="266"/>
      <c r="I1216" s="266"/>
      <c r="J1216" s="266"/>
    </row>
    <row r="1217" spans="3:10" s="260" customFormat="1" ht="12.75">
      <c r="C1217" s="283"/>
      <c r="D1217" s="283"/>
      <c r="E1217" s="266"/>
      <c r="F1217" s="266"/>
      <c r="G1217" s="266"/>
      <c r="H1217" s="266"/>
      <c r="I1217" s="266"/>
      <c r="J1217" s="266"/>
    </row>
    <row r="1218" spans="3:10" s="260" customFormat="1" ht="12.75">
      <c r="C1218" s="283"/>
      <c r="D1218" s="283"/>
      <c r="E1218" s="266"/>
      <c r="F1218" s="266"/>
      <c r="G1218" s="266"/>
      <c r="H1218" s="266"/>
      <c r="I1218" s="266"/>
      <c r="J1218" s="266"/>
    </row>
    <row r="1219" spans="3:10" s="260" customFormat="1" ht="12.75">
      <c r="C1219" s="283"/>
      <c r="D1219" s="283"/>
      <c r="E1219" s="266"/>
      <c r="F1219" s="266"/>
      <c r="G1219" s="266"/>
      <c r="H1219" s="266"/>
      <c r="I1219" s="266"/>
      <c r="J1219" s="266"/>
    </row>
    <row r="1220" spans="3:10" s="260" customFormat="1" ht="12.75">
      <c r="C1220" s="283"/>
      <c r="D1220" s="283"/>
      <c r="E1220" s="266"/>
      <c r="F1220" s="266"/>
      <c r="G1220" s="266"/>
      <c r="H1220" s="266"/>
      <c r="I1220" s="266"/>
      <c r="J1220" s="266"/>
    </row>
    <row r="1221" spans="3:10" s="260" customFormat="1" ht="12.75">
      <c r="C1221" s="283"/>
      <c r="D1221" s="283"/>
      <c r="E1221" s="266"/>
      <c r="F1221" s="266"/>
      <c r="G1221" s="266"/>
      <c r="H1221" s="266"/>
      <c r="I1221" s="266"/>
      <c r="J1221" s="266"/>
    </row>
    <row r="1222" spans="3:10" s="260" customFormat="1" ht="12.75">
      <c r="C1222" s="283"/>
      <c r="D1222" s="283"/>
      <c r="E1222" s="266"/>
      <c r="F1222" s="266"/>
      <c r="G1222" s="266"/>
      <c r="H1222" s="266"/>
      <c r="I1222" s="266"/>
      <c r="J1222" s="266"/>
    </row>
    <row r="1223" spans="3:10" s="260" customFormat="1" ht="12.75">
      <c r="C1223" s="283"/>
      <c r="D1223" s="283"/>
      <c r="E1223" s="266"/>
      <c r="F1223" s="266"/>
      <c r="G1223" s="266"/>
      <c r="H1223" s="266"/>
      <c r="I1223" s="266"/>
      <c r="J1223" s="266"/>
    </row>
    <row r="1224" spans="3:10" s="260" customFormat="1" ht="12.75">
      <c r="C1224" s="283"/>
      <c r="D1224" s="283"/>
      <c r="E1224" s="266"/>
      <c r="F1224" s="266"/>
      <c r="G1224" s="266"/>
      <c r="H1224" s="266"/>
      <c r="I1224" s="266"/>
      <c r="J1224" s="266"/>
    </row>
    <row r="1225" spans="3:10" s="260" customFormat="1" ht="12.75">
      <c r="C1225" s="283"/>
      <c r="D1225" s="283"/>
      <c r="E1225" s="266"/>
      <c r="F1225" s="266"/>
      <c r="G1225" s="266"/>
      <c r="H1225" s="266"/>
      <c r="I1225" s="266"/>
      <c r="J1225" s="266"/>
    </row>
    <row r="1226" spans="3:10" s="260" customFormat="1" ht="12.75">
      <c r="C1226" s="283"/>
      <c r="D1226" s="283"/>
      <c r="E1226" s="266"/>
      <c r="F1226" s="266"/>
      <c r="G1226" s="266"/>
      <c r="H1226" s="266"/>
      <c r="I1226" s="266"/>
      <c r="J1226" s="266"/>
    </row>
    <row r="1227" ht="12.75">
      <c r="J1227" s="266"/>
    </row>
  </sheetData>
  <mergeCells count="1">
    <mergeCell ref="J1:K1"/>
  </mergeCells>
  <printOptions gridLines="1"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1">
      <selection activeCell="A3" sqref="A3"/>
    </sheetView>
  </sheetViews>
  <sheetFormatPr defaultColWidth="11.421875" defaultRowHeight="12.75"/>
  <cols>
    <col min="1" max="1" width="16.7109375" style="0" customWidth="1"/>
    <col min="2" max="2" width="20.421875" style="0" customWidth="1"/>
    <col min="3" max="5" width="7.140625" style="0" customWidth="1"/>
    <col min="6" max="7" width="7.7109375" style="0" customWidth="1"/>
    <col min="8" max="8" width="8.140625" style="0" customWidth="1"/>
    <col min="9" max="9" width="7.140625" style="0" customWidth="1"/>
    <col min="10" max="12" width="7.7109375" style="0" customWidth="1"/>
  </cols>
  <sheetData>
    <row r="1" ht="12.75">
      <c r="A1" s="197" t="s">
        <v>443</v>
      </c>
    </row>
    <row r="2" spans="1:8" ht="12.75">
      <c r="A2" s="153" t="s">
        <v>344</v>
      </c>
      <c r="C2" s="349" t="s">
        <v>346</v>
      </c>
      <c r="D2" s="350"/>
      <c r="E2" s="291"/>
      <c r="F2" s="343" t="s">
        <v>306</v>
      </c>
      <c r="G2" s="344"/>
      <c r="H2" s="345"/>
    </row>
    <row r="3" spans="1:8" ht="25.5" customHeight="1">
      <c r="A3" s="47" t="s">
        <v>436</v>
      </c>
      <c r="B3" s="47" t="s">
        <v>438</v>
      </c>
      <c r="C3" s="146" t="s">
        <v>0</v>
      </c>
      <c r="D3" s="148" t="s">
        <v>1</v>
      </c>
      <c r="E3" s="147" t="s">
        <v>137</v>
      </c>
      <c r="F3" s="146" t="s">
        <v>0</v>
      </c>
      <c r="G3" s="148" t="s">
        <v>1</v>
      </c>
      <c r="H3" s="147" t="s">
        <v>137</v>
      </c>
    </row>
    <row r="4" spans="1:8" ht="12.75">
      <c r="A4" s="3" t="s">
        <v>3</v>
      </c>
      <c r="B4" s="4" t="s">
        <v>4</v>
      </c>
      <c r="C4" s="10">
        <v>188</v>
      </c>
      <c r="D4" s="83">
        <v>5</v>
      </c>
      <c r="E4" s="8">
        <f aca="true" t="shared" si="0" ref="E4:E35">C4+D4</f>
        <v>193</v>
      </c>
      <c r="F4" s="14">
        <v>14002</v>
      </c>
      <c r="G4" s="7">
        <v>890</v>
      </c>
      <c r="H4" s="15">
        <v>14892</v>
      </c>
    </row>
    <row r="5" spans="1:8" ht="12.75">
      <c r="A5" s="11"/>
      <c r="B5" s="12" t="s">
        <v>5</v>
      </c>
      <c r="C5" s="7">
        <v>1181</v>
      </c>
      <c r="D5" s="84">
        <v>103</v>
      </c>
      <c r="E5" s="14">
        <f t="shared" si="0"/>
        <v>1284</v>
      </c>
      <c r="F5" s="14">
        <v>179950</v>
      </c>
      <c r="G5" s="7">
        <v>20038</v>
      </c>
      <c r="H5" s="15">
        <v>199988</v>
      </c>
    </row>
    <row r="6" spans="1:8" ht="12.75">
      <c r="A6" s="11"/>
      <c r="B6" s="12" t="s">
        <v>6</v>
      </c>
      <c r="C6" s="7">
        <v>175</v>
      </c>
      <c r="D6" s="84">
        <v>5</v>
      </c>
      <c r="E6" s="14">
        <f t="shared" si="0"/>
        <v>180</v>
      </c>
      <c r="F6" s="14">
        <v>11935</v>
      </c>
      <c r="G6" s="7">
        <v>965</v>
      </c>
      <c r="H6" s="15">
        <v>12900</v>
      </c>
    </row>
    <row r="7" spans="1:8" ht="12.75">
      <c r="A7" s="11"/>
      <c r="B7" s="12" t="s">
        <v>7</v>
      </c>
      <c r="C7" s="7">
        <v>395</v>
      </c>
      <c r="D7" s="84">
        <v>34</v>
      </c>
      <c r="E7" s="16">
        <f t="shared" si="0"/>
        <v>429</v>
      </c>
      <c r="F7" s="14">
        <v>50110</v>
      </c>
      <c r="G7" s="7">
        <v>5766</v>
      </c>
      <c r="H7" s="15">
        <v>55876</v>
      </c>
    </row>
    <row r="8" spans="1:8" s="1" customFormat="1" ht="12.75">
      <c r="A8" s="18"/>
      <c r="B8" s="19" t="s">
        <v>2</v>
      </c>
      <c r="C8" s="21">
        <v>1939</v>
      </c>
      <c r="D8" s="120">
        <v>147</v>
      </c>
      <c r="E8" s="78">
        <f t="shared" si="0"/>
        <v>2086</v>
      </c>
      <c r="F8" s="21">
        <v>255997</v>
      </c>
      <c r="G8" s="21">
        <v>27659</v>
      </c>
      <c r="H8" s="21">
        <f>SUM(H4:H7)</f>
        <v>283656</v>
      </c>
    </row>
    <row r="9" spans="1:8" ht="12.75">
      <c r="A9" s="3" t="s">
        <v>8</v>
      </c>
      <c r="B9" s="4" t="s">
        <v>9</v>
      </c>
      <c r="C9" s="7">
        <v>724</v>
      </c>
      <c r="D9" s="84">
        <v>20</v>
      </c>
      <c r="E9" s="8">
        <f t="shared" si="0"/>
        <v>744</v>
      </c>
      <c r="F9" s="14">
        <v>57095</v>
      </c>
      <c r="G9" s="7">
        <v>4687</v>
      </c>
      <c r="H9" s="15">
        <v>61782</v>
      </c>
    </row>
    <row r="10" spans="1:8" ht="12.75">
      <c r="A10" s="11"/>
      <c r="B10" s="12" t="s">
        <v>10</v>
      </c>
      <c r="C10" s="7">
        <v>974</v>
      </c>
      <c r="D10" s="84">
        <v>22</v>
      </c>
      <c r="E10" s="14">
        <f t="shared" si="0"/>
        <v>996</v>
      </c>
      <c r="F10" s="14">
        <v>86668</v>
      </c>
      <c r="G10" s="7">
        <v>5649</v>
      </c>
      <c r="H10" s="15">
        <v>92317</v>
      </c>
    </row>
    <row r="11" spans="1:8" ht="12.75">
      <c r="A11" s="11"/>
      <c r="B11" s="12" t="s">
        <v>11</v>
      </c>
      <c r="C11" s="7">
        <v>754</v>
      </c>
      <c r="D11" s="84">
        <v>34</v>
      </c>
      <c r="E11" s="16">
        <f t="shared" si="0"/>
        <v>788</v>
      </c>
      <c r="F11" s="14">
        <v>51889</v>
      </c>
      <c r="G11" s="7">
        <v>8660</v>
      </c>
      <c r="H11" s="15">
        <v>60549</v>
      </c>
    </row>
    <row r="12" spans="1:8" s="1" customFormat="1" ht="12.75">
      <c r="A12" s="18"/>
      <c r="B12" s="19" t="s">
        <v>2</v>
      </c>
      <c r="C12" s="21">
        <v>2452</v>
      </c>
      <c r="D12" s="120">
        <v>76</v>
      </c>
      <c r="E12" s="78">
        <f t="shared" si="0"/>
        <v>2528</v>
      </c>
      <c r="F12" s="21">
        <v>195652</v>
      </c>
      <c r="G12" s="21">
        <v>18996</v>
      </c>
      <c r="H12" s="21">
        <f>SUM(H9:H11)</f>
        <v>214648</v>
      </c>
    </row>
    <row r="13" spans="1:8" ht="12.75">
      <c r="A13" s="3" t="s">
        <v>12</v>
      </c>
      <c r="B13" s="4" t="s">
        <v>13</v>
      </c>
      <c r="C13" s="7">
        <v>634</v>
      </c>
      <c r="D13" s="84">
        <v>33</v>
      </c>
      <c r="E13" s="8">
        <f t="shared" si="0"/>
        <v>667</v>
      </c>
      <c r="F13" s="14">
        <v>49251</v>
      </c>
      <c r="G13" s="7">
        <v>4445</v>
      </c>
      <c r="H13" s="15">
        <v>53696</v>
      </c>
    </row>
    <row r="14" spans="1:8" ht="12.75">
      <c r="A14" s="11"/>
      <c r="B14" s="12" t="s">
        <v>14</v>
      </c>
      <c r="C14" s="7">
        <v>364</v>
      </c>
      <c r="D14" s="84">
        <v>12</v>
      </c>
      <c r="E14" s="14">
        <f t="shared" si="0"/>
        <v>376</v>
      </c>
      <c r="F14" s="14">
        <v>22744</v>
      </c>
      <c r="G14" s="7">
        <v>1280</v>
      </c>
      <c r="H14" s="15">
        <v>24024</v>
      </c>
    </row>
    <row r="15" spans="1:8" ht="12.75">
      <c r="A15" s="11"/>
      <c r="B15" s="12" t="s">
        <v>15</v>
      </c>
      <c r="C15" s="7">
        <v>384</v>
      </c>
      <c r="D15" s="84">
        <v>20</v>
      </c>
      <c r="E15" s="14">
        <f t="shared" si="0"/>
        <v>404</v>
      </c>
      <c r="F15" s="14">
        <v>24302</v>
      </c>
      <c r="G15" s="7">
        <v>2832</v>
      </c>
      <c r="H15" s="15">
        <v>27134</v>
      </c>
    </row>
    <row r="16" spans="1:8" ht="12.75">
      <c r="A16" s="11"/>
      <c r="B16" s="12" t="s">
        <v>16</v>
      </c>
      <c r="C16" s="7">
        <v>173</v>
      </c>
      <c r="D16" s="84">
        <v>8</v>
      </c>
      <c r="E16" s="16">
        <f t="shared" si="0"/>
        <v>181</v>
      </c>
      <c r="F16" s="14">
        <v>13469</v>
      </c>
      <c r="G16" s="7">
        <v>1366</v>
      </c>
      <c r="H16" s="15">
        <v>14835</v>
      </c>
    </row>
    <row r="17" spans="1:8" s="1" customFormat="1" ht="12.75">
      <c r="A17" s="18"/>
      <c r="B17" s="19" t="s">
        <v>2</v>
      </c>
      <c r="C17" s="21">
        <v>1555</v>
      </c>
      <c r="D17" s="120">
        <v>73</v>
      </c>
      <c r="E17" s="78">
        <f t="shared" si="0"/>
        <v>1628</v>
      </c>
      <c r="F17" s="21">
        <v>109766</v>
      </c>
      <c r="G17" s="21">
        <v>9923</v>
      </c>
      <c r="H17" s="21">
        <f>SUM(H13:H16)</f>
        <v>119689</v>
      </c>
    </row>
    <row r="18" spans="1:8" ht="12.75">
      <c r="A18" s="3" t="s">
        <v>17</v>
      </c>
      <c r="B18" s="4" t="s">
        <v>18</v>
      </c>
      <c r="C18" s="7">
        <v>469</v>
      </c>
      <c r="D18" s="84">
        <v>16</v>
      </c>
      <c r="E18" s="8">
        <f t="shared" si="0"/>
        <v>485</v>
      </c>
      <c r="F18" s="14">
        <v>31331</v>
      </c>
      <c r="G18" s="7">
        <v>2032</v>
      </c>
      <c r="H18" s="15">
        <v>33363</v>
      </c>
    </row>
    <row r="19" spans="1:8" ht="12.75">
      <c r="A19" s="11"/>
      <c r="B19" s="12" t="s">
        <v>19</v>
      </c>
      <c r="C19" s="7">
        <v>932</v>
      </c>
      <c r="D19" s="84">
        <v>63</v>
      </c>
      <c r="E19" s="14">
        <f t="shared" si="0"/>
        <v>995</v>
      </c>
      <c r="F19" s="14">
        <v>117131</v>
      </c>
      <c r="G19" s="7">
        <v>11759</v>
      </c>
      <c r="H19" s="15">
        <v>128890</v>
      </c>
    </row>
    <row r="20" spans="1:8" ht="12.75">
      <c r="A20" s="11"/>
      <c r="B20" s="12" t="s">
        <v>20</v>
      </c>
      <c r="C20" s="7">
        <v>357</v>
      </c>
      <c r="D20" s="84">
        <v>24</v>
      </c>
      <c r="E20" s="14">
        <f t="shared" si="0"/>
        <v>381</v>
      </c>
      <c r="F20" s="14">
        <v>28250</v>
      </c>
      <c r="G20" s="7">
        <v>2714</v>
      </c>
      <c r="H20" s="15">
        <v>30964</v>
      </c>
    </row>
    <row r="21" spans="1:8" ht="12.75">
      <c r="A21" s="11"/>
      <c r="B21" s="12" t="s">
        <v>21</v>
      </c>
      <c r="C21" s="7">
        <v>352</v>
      </c>
      <c r="D21" s="84">
        <v>18</v>
      </c>
      <c r="E21" s="14">
        <f t="shared" si="0"/>
        <v>370</v>
      </c>
      <c r="F21" s="14">
        <v>25548</v>
      </c>
      <c r="G21" s="7">
        <v>3084</v>
      </c>
      <c r="H21" s="15">
        <v>28632</v>
      </c>
    </row>
    <row r="22" spans="1:8" ht="12.75">
      <c r="A22" s="11"/>
      <c r="B22" s="12" t="s">
        <v>22</v>
      </c>
      <c r="C22" s="7">
        <v>608</v>
      </c>
      <c r="D22" s="84">
        <v>118</v>
      </c>
      <c r="E22" s="16">
        <f t="shared" si="0"/>
        <v>726</v>
      </c>
      <c r="F22" s="14">
        <v>46311</v>
      </c>
      <c r="G22" s="7">
        <v>11321</v>
      </c>
      <c r="H22" s="15">
        <v>57632</v>
      </c>
    </row>
    <row r="23" spans="1:8" s="1" customFormat="1" ht="12.75">
      <c r="A23" s="18"/>
      <c r="B23" s="19" t="s">
        <v>2</v>
      </c>
      <c r="C23" s="21">
        <v>2718</v>
      </c>
      <c r="D23" s="120">
        <v>239</v>
      </c>
      <c r="E23" s="78">
        <f t="shared" si="0"/>
        <v>2957</v>
      </c>
      <c r="F23" s="21">
        <v>248571</v>
      </c>
      <c r="G23" s="21">
        <v>30910</v>
      </c>
      <c r="H23" s="21">
        <f>SUM(H18:H22)</f>
        <v>279481</v>
      </c>
    </row>
    <row r="24" spans="1:8" ht="12.75">
      <c r="A24" s="3" t="s">
        <v>23</v>
      </c>
      <c r="B24" s="4" t="s">
        <v>24</v>
      </c>
      <c r="C24" s="7">
        <v>680</v>
      </c>
      <c r="D24" s="84">
        <v>50</v>
      </c>
      <c r="E24" s="8">
        <f t="shared" si="0"/>
        <v>730</v>
      </c>
      <c r="F24" s="14">
        <v>60145</v>
      </c>
      <c r="G24" s="7">
        <v>10636</v>
      </c>
      <c r="H24" s="15">
        <v>70781</v>
      </c>
    </row>
    <row r="25" spans="1:8" ht="12.75">
      <c r="A25" s="11"/>
      <c r="B25" s="12" t="s">
        <v>25</v>
      </c>
      <c r="C25" s="7">
        <v>445</v>
      </c>
      <c r="D25" s="84">
        <v>59</v>
      </c>
      <c r="E25" s="14">
        <f t="shared" si="0"/>
        <v>504</v>
      </c>
      <c r="F25" s="14">
        <v>42419</v>
      </c>
      <c r="G25" s="7">
        <v>9898</v>
      </c>
      <c r="H25" s="15">
        <v>52317</v>
      </c>
    </row>
    <row r="26" spans="1:8" ht="12.75">
      <c r="A26" s="11"/>
      <c r="B26" s="12" t="s">
        <v>26</v>
      </c>
      <c r="C26" s="7">
        <v>311</v>
      </c>
      <c r="D26" s="84">
        <v>47</v>
      </c>
      <c r="E26" s="16">
        <f t="shared" si="0"/>
        <v>358</v>
      </c>
      <c r="F26" s="14">
        <v>24079</v>
      </c>
      <c r="G26" s="7">
        <v>6671</v>
      </c>
      <c r="H26" s="15">
        <v>30750</v>
      </c>
    </row>
    <row r="27" spans="1:8" s="1" customFormat="1" ht="12.75">
      <c r="A27" s="18"/>
      <c r="B27" s="19" t="s">
        <v>2</v>
      </c>
      <c r="C27" s="21">
        <v>1436</v>
      </c>
      <c r="D27" s="120">
        <v>156</v>
      </c>
      <c r="E27" s="78">
        <f t="shared" si="0"/>
        <v>1592</v>
      </c>
      <c r="F27" s="21">
        <v>126643</v>
      </c>
      <c r="G27" s="21">
        <v>27205</v>
      </c>
      <c r="H27" s="21">
        <f>SUM(H24:H26)</f>
        <v>153848</v>
      </c>
    </row>
    <row r="28" spans="1:8" ht="12.75">
      <c r="A28" s="3" t="s">
        <v>27</v>
      </c>
      <c r="B28" s="4" t="s">
        <v>28</v>
      </c>
      <c r="C28" s="7">
        <v>391</v>
      </c>
      <c r="D28" s="84">
        <v>16</v>
      </c>
      <c r="E28" s="8">
        <f t="shared" si="0"/>
        <v>407</v>
      </c>
      <c r="F28" s="14">
        <v>27916</v>
      </c>
      <c r="G28" s="7">
        <v>2596</v>
      </c>
      <c r="H28" s="15">
        <v>30512</v>
      </c>
    </row>
    <row r="29" spans="1:8" ht="12.75">
      <c r="A29" s="11"/>
      <c r="B29" s="12" t="s">
        <v>29</v>
      </c>
      <c r="C29" s="7">
        <v>219</v>
      </c>
      <c r="D29" s="84">
        <v>19</v>
      </c>
      <c r="E29" s="14">
        <f t="shared" si="0"/>
        <v>238</v>
      </c>
      <c r="F29" s="14">
        <v>10582</v>
      </c>
      <c r="G29" s="7">
        <v>1968</v>
      </c>
      <c r="H29" s="15">
        <v>12550</v>
      </c>
    </row>
    <row r="30" spans="1:8" ht="12.75">
      <c r="A30" s="11"/>
      <c r="B30" s="12" t="s">
        <v>30</v>
      </c>
      <c r="C30" s="7">
        <v>219</v>
      </c>
      <c r="D30" s="84">
        <v>79</v>
      </c>
      <c r="E30" s="14">
        <f t="shared" si="0"/>
        <v>298</v>
      </c>
      <c r="F30" s="14">
        <v>14035</v>
      </c>
      <c r="G30" s="7">
        <v>7721</v>
      </c>
      <c r="H30" s="15">
        <v>21756</v>
      </c>
    </row>
    <row r="31" spans="1:8" ht="12.75">
      <c r="A31" s="11"/>
      <c r="B31" s="12" t="s">
        <v>31</v>
      </c>
      <c r="C31" s="7">
        <v>572</v>
      </c>
      <c r="D31" s="84">
        <v>52</v>
      </c>
      <c r="E31" s="16">
        <f t="shared" si="0"/>
        <v>624</v>
      </c>
      <c r="F31" s="14">
        <v>48599</v>
      </c>
      <c r="G31" s="7">
        <v>7093</v>
      </c>
      <c r="H31" s="15">
        <v>55692</v>
      </c>
    </row>
    <row r="32" spans="1:8" s="1" customFormat="1" ht="12.75">
      <c r="A32" s="18"/>
      <c r="B32" s="19" t="s">
        <v>2</v>
      </c>
      <c r="C32" s="21">
        <v>1401</v>
      </c>
      <c r="D32" s="120">
        <v>166</v>
      </c>
      <c r="E32" s="78">
        <f t="shared" si="0"/>
        <v>1567</v>
      </c>
      <c r="F32" s="21">
        <v>101132</v>
      </c>
      <c r="G32" s="21">
        <v>19378</v>
      </c>
      <c r="H32" s="21">
        <f>SUM(H28:H31)</f>
        <v>120510</v>
      </c>
    </row>
    <row r="33" spans="1:8" ht="12.75">
      <c r="A33" s="3" t="s">
        <v>32</v>
      </c>
      <c r="B33" s="4" t="s">
        <v>33</v>
      </c>
      <c r="C33" s="7">
        <v>114</v>
      </c>
      <c r="D33" s="84">
        <v>2</v>
      </c>
      <c r="E33" s="8">
        <f t="shared" si="0"/>
        <v>116</v>
      </c>
      <c r="F33" s="14">
        <v>11384</v>
      </c>
      <c r="G33" s="7">
        <v>857</v>
      </c>
      <c r="H33" s="15">
        <v>12241</v>
      </c>
    </row>
    <row r="34" spans="1:8" ht="12.75">
      <c r="A34" s="11"/>
      <c r="B34" s="12" t="s">
        <v>34</v>
      </c>
      <c r="C34" s="7">
        <v>169</v>
      </c>
      <c r="D34" s="84">
        <v>2</v>
      </c>
      <c r="E34" s="16">
        <f t="shared" si="0"/>
        <v>171</v>
      </c>
      <c r="F34" s="14">
        <v>12821</v>
      </c>
      <c r="G34" s="7">
        <v>391</v>
      </c>
      <c r="H34" s="15">
        <v>13212</v>
      </c>
    </row>
    <row r="35" spans="1:8" s="1" customFormat="1" ht="12.75">
      <c r="A35" s="18"/>
      <c r="B35" s="19" t="s">
        <v>2</v>
      </c>
      <c r="C35" s="21">
        <v>283</v>
      </c>
      <c r="D35" s="127">
        <v>4</v>
      </c>
      <c r="E35" s="78">
        <f t="shared" si="0"/>
        <v>287</v>
      </c>
      <c r="F35" s="21">
        <v>24205</v>
      </c>
      <c r="G35" s="21">
        <v>1248</v>
      </c>
      <c r="H35" s="21">
        <f>SUM(H33:H34)</f>
        <v>25453</v>
      </c>
    </row>
    <row r="36" spans="1:8" ht="12.75">
      <c r="A36" s="3" t="s">
        <v>35</v>
      </c>
      <c r="B36" s="4" t="s">
        <v>36</v>
      </c>
      <c r="C36" s="10">
        <v>1134</v>
      </c>
      <c r="D36" s="84">
        <v>34</v>
      </c>
      <c r="E36" s="8">
        <f aca="true" t="shared" si="1" ref="E36:E67">C36+D36</f>
        <v>1168</v>
      </c>
      <c r="F36" s="14">
        <v>141859</v>
      </c>
      <c r="G36" s="7">
        <v>7577</v>
      </c>
      <c r="H36" s="15">
        <v>149436</v>
      </c>
    </row>
    <row r="37" spans="1:8" ht="12.75">
      <c r="A37" s="11"/>
      <c r="B37" s="12" t="s">
        <v>37</v>
      </c>
      <c r="C37" s="7">
        <v>795</v>
      </c>
      <c r="D37" s="84">
        <v>39</v>
      </c>
      <c r="E37" s="14">
        <f t="shared" si="1"/>
        <v>834</v>
      </c>
      <c r="F37" s="14">
        <v>164544</v>
      </c>
      <c r="G37" s="7">
        <v>9111</v>
      </c>
      <c r="H37" s="15">
        <v>173655</v>
      </c>
    </row>
    <row r="38" spans="1:8" ht="12.75">
      <c r="A38" s="11"/>
      <c r="B38" s="12" t="s">
        <v>38</v>
      </c>
      <c r="C38" s="7">
        <v>627</v>
      </c>
      <c r="D38" s="84">
        <v>42</v>
      </c>
      <c r="E38" s="16">
        <f t="shared" si="1"/>
        <v>669</v>
      </c>
      <c r="F38" s="14">
        <v>128541</v>
      </c>
      <c r="G38" s="7">
        <v>10477</v>
      </c>
      <c r="H38" s="15">
        <v>139018</v>
      </c>
    </row>
    <row r="39" spans="1:8" s="1" customFormat="1" ht="12.75">
      <c r="A39" s="18"/>
      <c r="B39" s="19" t="s">
        <v>2</v>
      </c>
      <c r="C39" s="21">
        <f>SUM(C36:C38)</f>
        <v>2556</v>
      </c>
      <c r="D39" s="120">
        <v>115</v>
      </c>
      <c r="E39" s="78">
        <f t="shared" si="1"/>
        <v>2671</v>
      </c>
      <c r="F39" s="21">
        <v>434944</v>
      </c>
      <c r="G39" s="21">
        <v>27165</v>
      </c>
      <c r="H39" s="21">
        <f>SUM(H36:H38)</f>
        <v>462109</v>
      </c>
    </row>
    <row r="40" spans="1:8" ht="12.75">
      <c r="A40" s="3" t="s">
        <v>39</v>
      </c>
      <c r="B40" s="4" t="s">
        <v>40</v>
      </c>
      <c r="C40" s="7">
        <v>685</v>
      </c>
      <c r="D40" s="84">
        <v>28</v>
      </c>
      <c r="E40" s="8">
        <f t="shared" si="1"/>
        <v>713</v>
      </c>
      <c r="F40" s="14">
        <v>47313</v>
      </c>
      <c r="G40" s="7">
        <v>4215</v>
      </c>
      <c r="H40" s="15">
        <v>51528</v>
      </c>
    </row>
    <row r="41" spans="1:8" ht="12.75">
      <c r="A41" s="11"/>
      <c r="B41" s="12" t="s">
        <v>41</v>
      </c>
      <c r="C41" s="7">
        <v>284</v>
      </c>
      <c r="D41" s="84">
        <v>11</v>
      </c>
      <c r="E41" s="14">
        <f t="shared" si="1"/>
        <v>295</v>
      </c>
      <c r="F41" s="14">
        <v>19248</v>
      </c>
      <c r="G41" s="7">
        <v>1284</v>
      </c>
      <c r="H41" s="15">
        <v>20532</v>
      </c>
    </row>
    <row r="42" spans="1:8" ht="12.75">
      <c r="A42" s="11"/>
      <c r="B42" s="12" t="s">
        <v>42</v>
      </c>
      <c r="C42" s="7">
        <v>723</v>
      </c>
      <c r="D42" s="84">
        <v>29</v>
      </c>
      <c r="E42" s="14">
        <f t="shared" si="1"/>
        <v>752</v>
      </c>
      <c r="F42" s="14">
        <v>48783</v>
      </c>
      <c r="G42" s="7">
        <v>4197</v>
      </c>
      <c r="H42" s="15">
        <v>52980</v>
      </c>
    </row>
    <row r="43" spans="1:8" ht="12.75">
      <c r="A43" s="11"/>
      <c r="B43" s="12" t="s">
        <v>43</v>
      </c>
      <c r="C43" s="7">
        <v>502</v>
      </c>
      <c r="D43" s="84">
        <v>9</v>
      </c>
      <c r="E43" s="16">
        <f t="shared" si="1"/>
        <v>511</v>
      </c>
      <c r="F43" s="14">
        <v>31359</v>
      </c>
      <c r="G43" s="7">
        <v>2597</v>
      </c>
      <c r="H43" s="15">
        <v>33956</v>
      </c>
    </row>
    <row r="44" spans="1:8" s="1" customFormat="1" ht="12.75">
      <c r="A44" s="18"/>
      <c r="B44" s="19" t="s">
        <v>2</v>
      </c>
      <c r="C44" s="21">
        <v>2194</v>
      </c>
      <c r="D44" s="120">
        <v>77</v>
      </c>
      <c r="E44" s="78">
        <f t="shared" si="1"/>
        <v>2271</v>
      </c>
      <c r="F44" s="21">
        <v>146703</v>
      </c>
      <c r="G44" s="21">
        <v>12293</v>
      </c>
      <c r="H44" s="21">
        <f>SUM(H40:H43)</f>
        <v>158996</v>
      </c>
    </row>
    <row r="45" spans="1:8" ht="12.75">
      <c r="A45" s="3" t="s">
        <v>44</v>
      </c>
      <c r="B45" s="4" t="s">
        <v>45</v>
      </c>
      <c r="C45" s="7">
        <v>342</v>
      </c>
      <c r="D45" s="84">
        <v>115</v>
      </c>
      <c r="E45" s="8">
        <f t="shared" si="1"/>
        <v>457</v>
      </c>
      <c r="F45" s="14">
        <v>21295</v>
      </c>
      <c r="G45" s="7">
        <v>8731</v>
      </c>
      <c r="H45" s="15">
        <v>30026</v>
      </c>
    </row>
    <row r="46" spans="1:8" ht="12.75">
      <c r="A46" s="11"/>
      <c r="B46" s="12" t="s">
        <v>46</v>
      </c>
      <c r="C46" s="7">
        <v>458</v>
      </c>
      <c r="D46" s="84">
        <v>47</v>
      </c>
      <c r="E46" s="14">
        <f t="shared" si="1"/>
        <v>505</v>
      </c>
      <c r="F46" s="14">
        <v>42308</v>
      </c>
      <c r="G46" s="7">
        <v>6901</v>
      </c>
      <c r="H46" s="15">
        <v>49209</v>
      </c>
    </row>
    <row r="47" spans="1:8" ht="12.75">
      <c r="A47" s="11"/>
      <c r="B47" s="12" t="s">
        <v>47</v>
      </c>
      <c r="C47" s="7">
        <v>597</v>
      </c>
      <c r="D47" s="84">
        <v>56</v>
      </c>
      <c r="E47" s="14">
        <f t="shared" si="1"/>
        <v>653</v>
      </c>
      <c r="F47" s="14">
        <v>62579</v>
      </c>
      <c r="G47" s="7">
        <v>10228</v>
      </c>
      <c r="H47" s="15">
        <v>72807</v>
      </c>
    </row>
    <row r="48" spans="1:8" ht="12.75">
      <c r="A48" s="11"/>
      <c r="B48" s="12" t="s">
        <v>48</v>
      </c>
      <c r="C48" s="7">
        <v>1119</v>
      </c>
      <c r="D48" s="84">
        <v>86</v>
      </c>
      <c r="E48" s="14">
        <f t="shared" si="1"/>
        <v>1205</v>
      </c>
      <c r="F48" s="14">
        <v>109550</v>
      </c>
      <c r="G48" s="7">
        <v>11710</v>
      </c>
      <c r="H48" s="15">
        <v>121260</v>
      </c>
    </row>
    <row r="49" spans="1:8" ht="12.75">
      <c r="A49" s="11"/>
      <c r="B49" s="12" t="s">
        <v>49</v>
      </c>
      <c r="C49" s="7">
        <v>457</v>
      </c>
      <c r="D49" s="84">
        <v>29</v>
      </c>
      <c r="E49" s="16">
        <f t="shared" si="1"/>
        <v>486</v>
      </c>
      <c r="F49" s="14">
        <v>35846</v>
      </c>
      <c r="G49" s="7">
        <v>3935</v>
      </c>
      <c r="H49" s="15">
        <v>39781</v>
      </c>
    </row>
    <row r="50" spans="1:8" s="1" customFormat="1" ht="12.75">
      <c r="A50" s="18"/>
      <c r="B50" s="19" t="s">
        <v>2</v>
      </c>
      <c r="C50" s="21">
        <v>2973</v>
      </c>
      <c r="D50" s="120">
        <v>333</v>
      </c>
      <c r="E50" s="78">
        <f t="shared" si="1"/>
        <v>3306</v>
      </c>
      <c r="F50" s="21">
        <v>271578</v>
      </c>
      <c r="G50" s="21">
        <v>41505</v>
      </c>
      <c r="H50" s="21">
        <f>SUM(H45:H49)</f>
        <v>313083</v>
      </c>
    </row>
    <row r="51" spans="1:8" ht="12.75">
      <c r="A51" s="3" t="s">
        <v>50</v>
      </c>
      <c r="B51" s="4" t="s">
        <v>51</v>
      </c>
      <c r="C51" s="7">
        <v>1963</v>
      </c>
      <c r="D51" s="84">
        <v>321</v>
      </c>
      <c r="E51" s="8">
        <f t="shared" si="1"/>
        <v>2284</v>
      </c>
      <c r="F51" s="14">
        <v>248755</v>
      </c>
      <c r="G51" s="7">
        <v>70147</v>
      </c>
      <c r="H51" s="15">
        <v>318902</v>
      </c>
    </row>
    <row r="52" spans="1:8" ht="12.75">
      <c r="A52" s="11"/>
      <c r="B52" s="12" t="s">
        <v>52</v>
      </c>
      <c r="C52" s="7">
        <v>1472</v>
      </c>
      <c r="D52" s="84">
        <v>121</v>
      </c>
      <c r="E52" s="16">
        <f t="shared" si="1"/>
        <v>1593</v>
      </c>
      <c r="F52" s="14">
        <v>148556</v>
      </c>
      <c r="G52" s="7">
        <v>23190</v>
      </c>
      <c r="H52" s="15">
        <v>171746</v>
      </c>
    </row>
    <row r="53" spans="1:8" s="1" customFormat="1" ht="12.75">
      <c r="A53" s="18"/>
      <c r="B53" s="19" t="s">
        <v>2</v>
      </c>
      <c r="C53" s="21">
        <v>3435</v>
      </c>
      <c r="D53" s="120">
        <v>442</v>
      </c>
      <c r="E53" s="78">
        <f t="shared" si="1"/>
        <v>3877</v>
      </c>
      <c r="F53" s="21">
        <v>397311</v>
      </c>
      <c r="G53" s="21">
        <v>93337</v>
      </c>
      <c r="H53" s="21">
        <f>SUM(H51:H52)</f>
        <v>490648</v>
      </c>
    </row>
    <row r="54" spans="1:8" ht="12.75">
      <c r="A54" s="3" t="s">
        <v>53</v>
      </c>
      <c r="B54" s="4" t="s">
        <v>54</v>
      </c>
      <c r="C54" s="7">
        <v>266</v>
      </c>
      <c r="D54" s="84">
        <v>6</v>
      </c>
      <c r="E54" s="8">
        <f t="shared" si="1"/>
        <v>272</v>
      </c>
      <c r="F54" s="14">
        <v>18019</v>
      </c>
      <c r="G54" s="7">
        <v>1491</v>
      </c>
      <c r="H54" s="15">
        <v>19510</v>
      </c>
    </row>
    <row r="55" spans="1:8" ht="12.75">
      <c r="A55" s="11"/>
      <c r="B55" s="12" t="s">
        <v>55</v>
      </c>
      <c r="C55" s="7">
        <v>174</v>
      </c>
      <c r="D55" s="84">
        <v>4</v>
      </c>
      <c r="E55" s="14">
        <f t="shared" si="1"/>
        <v>178</v>
      </c>
      <c r="F55" s="14">
        <v>9578</v>
      </c>
      <c r="G55" s="7">
        <v>195</v>
      </c>
      <c r="H55" s="15">
        <v>9773</v>
      </c>
    </row>
    <row r="56" spans="1:8" ht="12.75">
      <c r="A56" s="11"/>
      <c r="B56" s="12" t="s">
        <v>56</v>
      </c>
      <c r="C56" s="7">
        <v>289</v>
      </c>
      <c r="D56" s="84">
        <v>13</v>
      </c>
      <c r="E56" s="16">
        <f t="shared" si="1"/>
        <v>302</v>
      </c>
      <c r="F56" s="14">
        <v>27693</v>
      </c>
      <c r="G56" s="7">
        <v>1800</v>
      </c>
      <c r="H56" s="15">
        <v>29493</v>
      </c>
    </row>
    <row r="57" spans="1:8" s="1" customFormat="1" ht="12.75">
      <c r="A57" s="18"/>
      <c r="B57" s="19" t="s">
        <v>2</v>
      </c>
      <c r="C57" s="21">
        <v>729</v>
      </c>
      <c r="D57" s="120">
        <v>23</v>
      </c>
      <c r="E57" s="78">
        <f t="shared" si="1"/>
        <v>752</v>
      </c>
      <c r="F57" s="21">
        <v>55290</v>
      </c>
      <c r="G57" s="21">
        <v>3486</v>
      </c>
      <c r="H57" s="21">
        <f>SUM(H54:H56)</f>
        <v>58776</v>
      </c>
    </row>
    <row r="58" spans="1:8" ht="12.75">
      <c r="A58" s="3" t="s">
        <v>57</v>
      </c>
      <c r="B58" s="4" t="s">
        <v>58</v>
      </c>
      <c r="C58" s="7">
        <v>520</v>
      </c>
      <c r="D58" s="84">
        <v>45</v>
      </c>
      <c r="E58" s="8">
        <f t="shared" si="1"/>
        <v>565</v>
      </c>
      <c r="F58" s="14">
        <v>54654</v>
      </c>
      <c r="G58" s="7">
        <v>6705</v>
      </c>
      <c r="H58" s="15">
        <v>61359</v>
      </c>
    </row>
    <row r="59" spans="1:8" ht="12.75">
      <c r="A59" s="11"/>
      <c r="B59" s="12" t="s">
        <v>59</v>
      </c>
      <c r="C59" s="7">
        <v>629</v>
      </c>
      <c r="D59" s="84">
        <v>143</v>
      </c>
      <c r="E59" s="14">
        <f t="shared" si="1"/>
        <v>772</v>
      </c>
      <c r="F59" s="14">
        <v>60316</v>
      </c>
      <c r="G59" s="7">
        <v>18459</v>
      </c>
      <c r="H59" s="15">
        <v>78775</v>
      </c>
    </row>
    <row r="60" spans="1:8" ht="12.75">
      <c r="A60" s="11"/>
      <c r="B60" s="12" t="s">
        <v>60</v>
      </c>
      <c r="C60" s="7">
        <v>1030</v>
      </c>
      <c r="D60" s="84">
        <v>179</v>
      </c>
      <c r="E60" s="16">
        <f t="shared" si="1"/>
        <v>1209</v>
      </c>
      <c r="F60" s="14">
        <v>148971</v>
      </c>
      <c r="G60" s="7">
        <v>31972</v>
      </c>
      <c r="H60" s="15">
        <v>180943</v>
      </c>
    </row>
    <row r="61" spans="1:8" s="1" customFormat="1" ht="12.75">
      <c r="A61" s="18"/>
      <c r="B61" s="19" t="s">
        <v>2</v>
      </c>
      <c r="C61" s="21">
        <f>SUM(C58:C60)</f>
        <v>2179</v>
      </c>
      <c r="D61" s="120">
        <v>367</v>
      </c>
      <c r="E61" s="78">
        <f t="shared" si="1"/>
        <v>2546</v>
      </c>
      <c r="F61" s="21">
        <v>263941</v>
      </c>
      <c r="G61" s="21">
        <v>57136</v>
      </c>
      <c r="H61" s="21">
        <f>SUM(H58:H60)</f>
        <v>321077</v>
      </c>
    </row>
    <row r="62" spans="1:8" ht="12.75">
      <c r="A62" s="3" t="s">
        <v>61</v>
      </c>
      <c r="B62" s="4" t="s">
        <v>62</v>
      </c>
      <c r="C62" s="7">
        <v>379</v>
      </c>
      <c r="D62" s="84">
        <v>12</v>
      </c>
      <c r="E62" s="8">
        <f t="shared" si="1"/>
        <v>391</v>
      </c>
      <c r="F62" s="14">
        <v>28161</v>
      </c>
      <c r="G62" s="7">
        <v>1999</v>
      </c>
      <c r="H62" s="15">
        <v>30160</v>
      </c>
    </row>
    <row r="63" spans="1:8" ht="12.75">
      <c r="A63" s="11"/>
      <c r="B63" s="12" t="s">
        <v>63</v>
      </c>
      <c r="C63" s="7">
        <v>578</v>
      </c>
      <c r="D63" s="84">
        <v>47</v>
      </c>
      <c r="E63" s="14">
        <f t="shared" si="1"/>
        <v>625</v>
      </c>
      <c r="F63" s="14">
        <v>57928</v>
      </c>
      <c r="G63" s="7">
        <v>8502</v>
      </c>
      <c r="H63" s="15">
        <v>66430</v>
      </c>
    </row>
    <row r="64" spans="1:8" ht="12.75">
      <c r="A64" s="11"/>
      <c r="B64" s="12" t="s">
        <v>64</v>
      </c>
      <c r="C64" s="7">
        <v>634</v>
      </c>
      <c r="D64" s="84">
        <v>67</v>
      </c>
      <c r="E64" s="14">
        <f t="shared" si="1"/>
        <v>701</v>
      </c>
      <c r="F64" s="14">
        <v>83042</v>
      </c>
      <c r="G64" s="7">
        <v>11461</v>
      </c>
      <c r="H64" s="15">
        <v>94503</v>
      </c>
    </row>
    <row r="65" spans="1:8" ht="12.75">
      <c r="A65" s="11"/>
      <c r="B65" s="12" t="s">
        <v>65</v>
      </c>
      <c r="C65" s="7">
        <v>104</v>
      </c>
      <c r="D65" s="84">
        <v>31</v>
      </c>
      <c r="E65" s="14">
        <f t="shared" si="1"/>
        <v>135</v>
      </c>
      <c r="F65" s="14">
        <v>4487</v>
      </c>
      <c r="G65" s="7">
        <v>2412</v>
      </c>
      <c r="H65" s="15">
        <v>6899</v>
      </c>
    </row>
    <row r="66" spans="1:8" ht="12.75">
      <c r="A66" s="11"/>
      <c r="B66" s="12" t="s">
        <v>66</v>
      </c>
      <c r="C66" s="7">
        <v>303</v>
      </c>
      <c r="D66" s="84">
        <v>14</v>
      </c>
      <c r="E66" s="16">
        <f t="shared" si="1"/>
        <v>317</v>
      </c>
      <c r="F66" s="14">
        <v>34621</v>
      </c>
      <c r="G66" s="7">
        <v>3540</v>
      </c>
      <c r="H66" s="15">
        <v>38161</v>
      </c>
    </row>
    <row r="67" spans="1:8" s="1" customFormat="1" ht="12.75">
      <c r="A67" s="18"/>
      <c r="B67" s="19" t="s">
        <v>2</v>
      </c>
      <c r="C67" s="21">
        <v>1998</v>
      </c>
      <c r="D67" s="120">
        <v>171</v>
      </c>
      <c r="E67" s="78">
        <f t="shared" si="1"/>
        <v>2169</v>
      </c>
      <c r="F67" s="21">
        <v>208239</v>
      </c>
      <c r="G67" s="21">
        <v>27914</v>
      </c>
      <c r="H67" s="21">
        <f>SUM(H62:H66)</f>
        <v>236153</v>
      </c>
    </row>
    <row r="68" spans="1:8" ht="12.75">
      <c r="A68" s="3" t="s">
        <v>67</v>
      </c>
      <c r="B68" s="4" t="s">
        <v>68</v>
      </c>
      <c r="C68" s="7">
        <v>769</v>
      </c>
      <c r="D68" s="84">
        <v>30</v>
      </c>
      <c r="E68" s="8">
        <f aca="true" t="shared" si="2" ref="E68:E99">C68+D68</f>
        <v>799</v>
      </c>
      <c r="F68" s="14">
        <v>69588</v>
      </c>
      <c r="G68" s="7">
        <v>5614</v>
      </c>
      <c r="H68" s="15">
        <v>75202</v>
      </c>
    </row>
    <row r="69" spans="1:8" ht="12.75">
      <c r="A69" s="11"/>
      <c r="B69" s="12" t="s">
        <v>69</v>
      </c>
      <c r="C69" s="7">
        <v>302</v>
      </c>
      <c r="D69" s="84">
        <v>8</v>
      </c>
      <c r="E69" s="14">
        <f t="shared" si="2"/>
        <v>310</v>
      </c>
      <c r="F69" s="14">
        <v>19388</v>
      </c>
      <c r="G69" s="7">
        <v>1545</v>
      </c>
      <c r="H69" s="15">
        <v>20933</v>
      </c>
    </row>
    <row r="70" spans="1:8" ht="12.75">
      <c r="A70" s="11"/>
      <c r="B70" s="12" t="s">
        <v>70</v>
      </c>
      <c r="C70" s="7">
        <v>1413</v>
      </c>
      <c r="D70" s="84">
        <v>19</v>
      </c>
      <c r="E70" s="14">
        <f t="shared" si="2"/>
        <v>1432</v>
      </c>
      <c r="F70" s="14">
        <v>103474</v>
      </c>
      <c r="G70" s="7">
        <v>4476</v>
      </c>
      <c r="H70" s="15">
        <v>107950</v>
      </c>
    </row>
    <row r="71" spans="1:8" ht="12.75">
      <c r="A71" s="11"/>
      <c r="B71" s="12" t="s">
        <v>71</v>
      </c>
      <c r="C71" s="7">
        <v>546</v>
      </c>
      <c r="D71" s="84">
        <v>21</v>
      </c>
      <c r="E71" s="16">
        <f t="shared" si="2"/>
        <v>567</v>
      </c>
      <c r="F71" s="14">
        <v>37535</v>
      </c>
      <c r="G71" s="7">
        <v>3428</v>
      </c>
      <c r="H71" s="15">
        <v>40963</v>
      </c>
    </row>
    <row r="72" spans="1:8" s="1" customFormat="1" ht="12.75">
      <c r="A72" s="18"/>
      <c r="B72" s="19" t="s">
        <v>2</v>
      </c>
      <c r="C72" s="21">
        <v>3030</v>
      </c>
      <c r="D72" s="120">
        <v>78</v>
      </c>
      <c r="E72" s="78">
        <f t="shared" si="2"/>
        <v>3108</v>
      </c>
      <c r="F72" s="21">
        <v>229985</v>
      </c>
      <c r="G72" s="21">
        <v>15063</v>
      </c>
      <c r="H72" s="21">
        <f>SUM(H68:H71)</f>
        <v>245048</v>
      </c>
    </row>
    <row r="73" spans="1:8" ht="12.75">
      <c r="A73" s="3" t="s">
        <v>72</v>
      </c>
      <c r="B73" s="4" t="s">
        <v>73</v>
      </c>
      <c r="C73" s="7">
        <v>590</v>
      </c>
      <c r="D73" s="84">
        <v>283</v>
      </c>
      <c r="E73" s="8">
        <f t="shared" si="2"/>
        <v>873</v>
      </c>
      <c r="F73" s="14">
        <v>81114</v>
      </c>
      <c r="G73" s="7">
        <v>44744</v>
      </c>
      <c r="H73" s="15">
        <v>125858</v>
      </c>
    </row>
    <row r="74" spans="1:8" ht="12.75">
      <c r="A74" s="11"/>
      <c r="B74" s="12" t="s">
        <v>74</v>
      </c>
      <c r="C74" s="7">
        <v>521</v>
      </c>
      <c r="D74" s="84">
        <v>300</v>
      </c>
      <c r="E74" s="14">
        <f t="shared" si="2"/>
        <v>821</v>
      </c>
      <c r="F74" s="14">
        <v>50834</v>
      </c>
      <c r="G74" s="7">
        <v>32291</v>
      </c>
      <c r="H74" s="15">
        <v>83125</v>
      </c>
    </row>
    <row r="75" spans="1:8" ht="12.75">
      <c r="A75" s="11"/>
      <c r="B75" s="12" t="s">
        <v>75</v>
      </c>
      <c r="C75" s="7">
        <v>264</v>
      </c>
      <c r="D75" s="84">
        <v>135</v>
      </c>
      <c r="E75" s="14">
        <f t="shared" si="2"/>
        <v>399</v>
      </c>
      <c r="F75" s="14">
        <v>21741</v>
      </c>
      <c r="G75" s="7">
        <v>11201</v>
      </c>
      <c r="H75" s="15">
        <v>32942</v>
      </c>
    </row>
    <row r="76" spans="1:8" ht="12.75">
      <c r="A76" s="11"/>
      <c r="B76" s="12" t="s">
        <v>76</v>
      </c>
      <c r="C76" s="7">
        <v>473</v>
      </c>
      <c r="D76" s="84">
        <v>72</v>
      </c>
      <c r="E76" s="14">
        <f t="shared" si="2"/>
        <v>545</v>
      </c>
      <c r="F76" s="14">
        <v>49005</v>
      </c>
      <c r="G76" s="7">
        <v>9121</v>
      </c>
      <c r="H76" s="15">
        <v>58126</v>
      </c>
    </row>
    <row r="77" spans="1:8" ht="12.75">
      <c r="A77" s="11"/>
      <c r="B77" s="12" t="s">
        <v>77</v>
      </c>
      <c r="C77" s="7">
        <v>321</v>
      </c>
      <c r="D77" s="84">
        <v>275</v>
      </c>
      <c r="E77" s="16">
        <f t="shared" si="2"/>
        <v>596</v>
      </c>
      <c r="F77" s="14">
        <v>26423</v>
      </c>
      <c r="G77" s="7">
        <v>29913</v>
      </c>
      <c r="H77" s="15">
        <v>56336</v>
      </c>
    </row>
    <row r="78" spans="1:8" s="1" customFormat="1" ht="12.75">
      <c r="A78" s="18"/>
      <c r="B78" s="19" t="s">
        <v>2</v>
      </c>
      <c r="C78" s="21">
        <v>2169</v>
      </c>
      <c r="D78" s="120">
        <v>1065</v>
      </c>
      <c r="E78" s="78">
        <f t="shared" si="2"/>
        <v>3234</v>
      </c>
      <c r="F78" s="21">
        <v>229117</v>
      </c>
      <c r="G78" s="21">
        <v>127270</v>
      </c>
      <c r="H78" s="21">
        <f>SUM(H73:H77)</f>
        <v>356387</v>
      </c>
    </row>
    <row r="79" spans="1:8" ht="12.75">
      <c r="A79" s="3" t="s">
        <v>78</v>
      </c>
      <c r="B79" s="4" t="s">
        <v>79</v>
      </c>
      <c r="C79" s="7">
        <v>584</v>
      </c>
      <c r="D79" s="84">
        <v>46</v>
      </c>
      <c r="E79" s="8">
        <f t="shared" si="2"/>
        <v>630</v>
      </c>
      <c r="F79" s="14">
        <v>88810</v>
      </c>
      <c r="G79" s="7">
        <v>9403</v>
      </c>
      <c r="H79" s="15">
        <v>98213</v>
      </c>
    </row>
    <row r="80" spans="1:8" ht="12.75">
      <c r="A80" s="11"/>
      <c r="B80" s="12" t="s">
        <v>80</v>
      </c>
      <c r="C80" s="7">
        <v>545</v>
      </c>
      <c r="D80" s="84">
        <v>26</v>
      </c>
      <c r="E80" s="16">
        <f t="shared" si="2"/>
        <v>571</v>
      </c>
      <c r="F80" s="14">
        <v>87077</v>
      </c>
      <c r="G80" s="7">
        <v>5695</v>
      </c>
      <c r="H80" s="15">
        <v>92772</v>
      </c>
    </row>
    <row r="81" spans="1:8" s="1" customFormat="1" ht="12.75">
      <c r="A81" s="120"/>
      <c r="B81" s="18" t="s">
        <v>2</v>
      </c>
      <c r="C81" s="21">
        <v>1129</v>
      </c>
      <c r="D81" s="120">
        <v>72</v>
      </c>
      <c r="E81" s="78">
        <f t="shared" si="2"/>
        <v>1201</v>
      </c>
      <c r="F81" s="21">
        <v>175887</v>
      </c>
      <c r="G81" s="21">
        <v>15098</v>
      </c>
      <c r="H81" s="21">
        <f>SUM(H79:H80)</f>
        <v>190985</v>
      </c>
    </row>
    <row r="82" spans="1:8" ht="12.75">
      <c r="A82" s="3" t="s">
        <v>81</v>
      </c>
      <c r="B82" s="4" t="s">
        <v>82</v>
      </c>
      <c r="C82" s="7">
        <v>349</v>
      </c>
      <c r="D82" s="84">
        <v>14</v>
      </c>
      <c r="E82" s="8">
        <f t="shared" si="2"/>
        <v>363</v>
      </c>
      <c r="F82" s="14">
        <v>28172</v>
      </c>
      <c r="G82" s="7">
        <v>2122</v>
      </c>
      <c r="H82" s="15">
        <v>30294</v>
      </c>
    </row>
    <row r="83" spans="1:8" ht="12.75">
      <c r="A83" s="11"/>
      <c r="B83" s="12" t="s">
        <v>83</v>
      </c>
      <c r="C83" s="7">
        <v>437</v>
      </c>
      <c r="D83" s="84">
        <v>25</v>
      </c>
      <c r="E83" s="14">
        <f t="shared" si="2"/>
        <v>462</v>
      </c>
      <c r="F83" s="14">
        <v>41463</v>
      </c>
      <c r="G83" s="7">
        <v>4514</v>
      </c>
      <c r="H83" s="15">
        <v>45977</v>
      </c>
    </row>
    <row r="84" spans="1:8" ht="12.75">
      <c r="A84" s="11"/>
      <c r="B84" s="12" t="s">
        <v>84</v>
      </c>
      <c r="C84" s="7">
        <v>262</v>
      </c>
      <c r="D84" s="84">
        <v>13</v>
      </c>
      <c r="E84" s="14">
        <f t="shared" si="2"/>
        <v>275</v>
      </c>
      <c r="F84" s="14">
        <v>19234</v>
      </c>
      <c r="G84" s="7">
        <v>1440</v>
      </c>
      <c r="H84" s="15">
        <v>20674</v>
      </c>
    </row>
    <row r="85" spans="1:8" ht="12.75">
      <c r="A85" s="11"/>
      <c r="B85" s="12" t="s">
        <v>85</v>
      </c>
      <c r="C85" s="7">
        <v>460</v>
      </c>
      <c r="D85" s="84">
        <v>35</v>
      </c>
      <c r="E85" s="14">
        <f t="shared" si="2"/>
        <v>495</v>
      </c>
      <c r="F85" s="14">
        <v>48926</v>
      </c>
      <c r="G85" s="7">
        <v>6135</v>
      </c>
      <c r="H85" s="15">
        <v>55061</v>
      </c>
    </row>
    <row r="86" spans="1:8" ht="12.75">
      <c r="A86" s="11"/>
      <c r="B86" s="12" t="s">
        <v>86</v>
      </c>
      <c r="C86" s="7">
        <v>330</v>
      </c>
      <c r="D86" s="84">
        <v>30</v>
      </c>
      <c r="E86" s="14">
        <f t="shared" si="2"/>
        <v>360</v>
      </c>
      <c r="F86" s="14">
        <v>60112</v>
      </c>
      <c r="G86" s="7">
        <v>6389</v>
      </c>
      <c r="H86" s="15">
        <v>66501</v>
      </c>
    </row>
    <row r="87" spans="1:8" ht="12.75">
      <c r="A87" s="11"/>
      <c r="B87" s="12" t="s">
        <v>87</v>
      </c>
      <c r="C87" s="7">
        <v>526</v>
      </c>
      <c r="D87" s="84">
        <v>31</v>
      </c>
      <c r="E87" s="16">
        <f t="shared" si="2"/>
        <v>557</v>
      </c>
      <c r="F87" s="14">
        <v>28489</v>
      </c>
      <c r="G87" s="7">
        <v>3413</v>
      </c>
      <c r="H87" s="15">
        <v>31902</v>
      </c>
    </row>
    <row r="88" spans="1:8" s="1" customFormat="1" ht="12.75">
      <c r="A88" s="18"/>
      <c r="B88" s="19" t="s">
        <v>2</v>
      </c>
      <c r="C88" s="21">
        <v>2364</v>
      </c>
      <c r="D88" s="120">
        <v>148</v>
      </c>
      <c r="E88" s="78">
        <f t="shared" si="2"/>
        <v>2512</v>
      </c>
      <c r="F88" s="21">
        <v>226396</v>
      </c>
      <c r="G88" s="21">
        <v>24013</v>
      </c>
      <c r="H88" s="21">
        <f>SUM(H82:H87)</f>
        <v>250409</v>
      </c>
    </row>
    <row r="89" spans="1:8" ht="12.75">
      <c r="A89" s="3" t="s">
        <v>88</v>
      </c>
      <c r="B89" s="4" t="s">
        <v>88</v>
      </c>
      <c r="C89" s="7">
        <v>645</v>
      </c>
      <c r="D89" s="84">
        <v>133</v>
      </c>
      <c r="E89" s="22">
        <f t="shared" si="2"/>
        <v>778</v>
      </c>
      <c r="F89" s="14">
        <v>136327</v>
      </c>
      <c r="G89" s="7">
        <v>36234</v>
      </c>
      <c r="H89" s="15">
        <v>172561</v>
      </c>
    </row>
    <row r="90" spans="1:8" s="1" customFormat="1" ht="12.75">
      <c r="A90" s="18"/>
      <c r="B90" s="19" t="s">
        <v>2</v>
      </c>
      <c r="C90" s="21">
        <v>645</v>
      </c>
      <c r="D90" s="120">
        <v>133</v>
      </c>
      <c r="E90" s="78">
        <f t="shared" si="2"/>
        <v>778</v>
      </c>
      <c r="F90" s="67">
        <v>136327</v>
      </c>
      <c r="G90" s="25">
        <v>36234</v>
      </c>
      <c r="H90" s="69">
        <f>SUM(H89)</f>
        <v>172561</v>
      </c>
    </row>
    <row r="91" spans="1:8" ht="12.75">
      <c r="A91" s="11" t="s">
        <v>89</v>
      </c>
      <c r="B91" s="12" t="s">
        <v>90</v>
      </c>
      <c r="C91" s="7">
        <v>420</v>
      </c>
      <c r="D91" s="84">
        <v>21</v>
      </c>
      <c r="E91" s="8">
        <f t="shared" si="2"/>
        <v>441</v>
      </c>
      <c r="F91" s="14">
        <v>29506</v>
      </c>
      <c r="G91" s="7">
        <v>3064</v>
      </c>
      <c r="H91" s="15">
        <v>32570</v>
      </c>
    </row>
    <row r="92" spans="1:8" ht="12.75">
      <c r="A92" s="11"/>
      <c r="B92" s="12" t="s">
        <v>91</v>
      </c>
      <c r="C92" s="7">
        <v>576</v>
      </c>
      <c r="D92" s="84">
        <v>26</v>
      </c>
      <c r="E92" s="14">
        <f t="shared" si="2"/>
        <v>602</v>
      </c>
      <c r="F92" s="14">
        <v>49092</v>
      </c>
      <c r="G92" s="7">
        <v>3981</v>
      </c>
      <c r="H92" s="15">
        <v>53073</v>
      </c>
    </row>
    <row r="93" spans="1:8" ht="12.75">
      <c r="A93" s="11"/>
      <c r="B93" s="12" t="s">
        <v>92</v>
      </c>
      <c r="C93" s="7">
        <v>363</v>
      </c>
      <c r="D93" s="84">
        <v>75</v>
      </c>
      <c r="E93" s="14">
        <f t="shared" si="2"/>
        <v>438</v>
      </c>
      <c r="F93" s="14">
        <v>27704</v>
      </c>
      <c r="G93" s="7">
        <v>7260</v>
      </c>
      <c r="H93" s="15">
        <v>34964</v>
      </c>
    </row>
    <row r="94" spans="1:8" ht="12.75">
      <c r="A94" s="11"/>
      <c r="B94" s="12" t="s">
        <v>93</v>
      </c>
      <c r="C94" s="7">
        <v>403</v>
      </c>
      <c r="D94" s="84">
        <v>44</v>
      </c>
      <c r="E94" s="16">
        <f t="shared" si="2"/>
        <v>447</v>
      </c>
      <c r="F94" s="14">
        <v>33128</v>
      </c>
      <c r="G94" s="7">
        <v>4824</v>
      </c>
      <c r="H94" s="15">
        <v>37952</v>
      </c>
    </row>
    <row r="95" spans="1:8" s="1" customFormat="1" ht="12.75">
      <c r="A95" s="18"/>
      <c r="B95" s="19" t="s">
        <v>2</v>
      </c>
      <c r="C95" s="21">
        <v>1762</v>
      </c>
      <c r="D95" s="120">
        <v>166</v>
      </c>
      <c r="E95" s="78">
        <f t="shared" si="2"/>
        <v>1928</v>
      </c>
      <c r="F95" s="21">
        <v>139430</v>
      </c>
      <c r="G95" s="21">
        <v>19129</v>
      </c>
      <c r="H95" s="21">
        <f>SUM(H91:H94)</f>
        <v>158559</v>
      </c>
    </row>
    <row r="96" spans="1:8" ht="12.75">
      <c r="A96" s="3" t="s">
        <v>94</v>
      </c>
      <c r="B96" s="4" t="s">
        <v>95</v>
      </c>
      <c r="C96" s="7">
        <v>339</v>
      </c>
      <c r="D96" s="84">
        <v>13</v>
      </c>
      <c r="E96" s="8">
        <f t="shared" si="2"/>
        <v>352</v>
      </c>
      <c r="F96" s="14">
        <v>31011</v>
      </c>
      <c r="G96" s="7">
        <v>2308</v>
      </c>
      <c r="H96" s="15">
        <v>33319</v>
      </c>
    </row>
    <row r="97" spans="1:8" ht="12.75">
      <c r="A97" s="11"/>
      <c r="B97" s="12" t="s">
        <v>96</v>
      </c>
      <c r="C97" s="7">
        <v>440</v>
      </c>
      <c r="D97" s="84">
        <v>16</v>
      </c>
      <c r="E97" s="14">
        <f t="shared" si="2"/>
        <v>456</v>
      </c>
      <c r="F97" s="14">
        <v>28143</v>
      </c>
      <c r="G97" s="7">
        <v>2890</v>
      </c>
      <c r="H97" s="15">
        <v>31033</v>
      </c>
    </row>
    <row r="98" spans="1:8" ht="12.75">
      <c r="A98" s="11"/>
      <c r="B98" s="12" t="s">
        <v>97</v>
      </c>
      <c r="C98" s="7">
        <v>316</v>
      </c>
      <c r="D98" s="84">
        <v>3</v>
      </c>
      <c r="E98" s="14">
        <f t="shared" si="2"/>
        <v>319</v>
      </c>
      <c r="F98" s="14">
        <v>19775</v>
      </c>
      <c r="G98" s="7">
        <v>1040</v>
      </c>
      <c r="H98" s="15">
        <v>20815</v>
      </c>
    </row>
    <row r="99" spans="1:8" ht="12.75">
      <c r="A99" s="11"/>
      <c r="B99" s="12" t="s">
        <v>98</v>
      </c>
      <c r="C99" s="7">
        <v>647</v>
      </c>
      <c r="D99" s="84">
        <v>33</v>
      </c>
      <c r="E99" s="16">
        <f t="shared" si="2"/>
        <v>680</v>
      </c>
      <c r="F99" s="14">
        <v>54108</v>
      </c>
      <c r="G99" s="7">
        <v>6816</v>
      </c>
      <c r="H99" s="15">
        <v>60924</v>
      </c>
    </row>
    <row r="100" spans="1:8" s="1" customFormat="1" ht="12.75">
      <c r="A100" s="26"/>
      <c r="B100" s="27" t="s">
        <v>2</v>
      </c>
      <c r="C100" s="21">
        <v>1742</v>
      </c>
      <c r="D100" s="120">
        <v>65</v>
      </c>
      <c r="E100" s="78">
        <f aca="true" t="shared" si="3" ref="E100:E131">C100+D100</f>
        <v>1807</v>
      </c>
      <c r="F100" s="21">
        <v>133037</v>
      </c>
      <c r="G100" s="21">
        <v>13054</v>
      </c>
      <c r="H100" s="21">
        <f>SUM(H96:H99)</f>
        <v>146091</v>
      </c>
    </row>
    <row r="101" spans="1:8" ht="12.75">
      <c r="A101" s="3" t="s">
        <v>99</v>
      </c>
      <c r="B101" s="4" t="s">
        <v>100</v>
      </c>
      <c r="C101" s="7">
        <v>470</v>
      </c>
      <c r="D101" s="84">
        <v>183</v>
      </c>
      <c r="E101" s="8">
        <f t="shared" si="3"/>
        <v>653</v>
      </c>
      <c r="F101" s="14">
        <v>37908</v>
      </c>
      <c r="G101" s="7">
        <v>17373</v>
      </c>
      <c r="H101" s="15">
        <v>55281</v>
      </c>
    </row>
    <row r="102" spans="1:8" ht="12.75">
      <c r="A102" s="11"/>
      <c r="B102" s="12" t="s">
        <v>101</v>
      </c>
      <c r="C102" s="7">
        <v>564</v>
      </c>
      <c r="D102" s="84">
        <v>241</v>
      </c>
      <c r="E102" s="14">
        <f t="shared" si="3"/>
        <v>805</v>
      </c>
      <c r="F102" s="14">
        <v>57112</v>
      </c>
      <c r="G102" s="7">
        <v>32905</v>
      </c>
      <c r="H102" s="15">
        <v>90017</v>
      </c>
    </row>
    <row r="103" spans="1:8" ht="12.75">
      <c r="A103" s="11"/>
      <c r="B103" s="12" t="s">
        <v>102</v>
      </c>
      <c r="C103" s="7">
        <v>449</v>
      </c>
      <c r="D103" s="84">
        <v>291</v>
      </c>
      <c r="E103" s="14">
        <f t="shared" si="3"/>
        <v>740</v>
      </c>
      <c r="F103" s="14">
        <v>60937</v>
      </c>
      <c r="G103" s="7">
        <v>36719</v>
      </c>
      <c r="H103" s="15">
        <v>97656</v>
      </c>
    </row>
    <row r="104" spans="1:8" ht="12.75">
      <c r="A104" s="11"/>
      <c r="B104" s="12" t="s">
        <v>103</v>
      </c>
      <c r="C104" s="7">
        <v>360</v>
      </c>
      <c r="D104" s="84">
        <v>263</v>
      </c>
      <c r="E104" s="16">
        <f t="shared" si="3"/>
        <v>623</v>
      </c>
      <c r="F104" s="14">
        <v>35925</v>
      </c>
      <c r="G104" s="7">
        <v>33280</v>
      </c>
      <c r="H104" s="15">
        <v>69205</v>
      </c>
    </row>
    <row r="105" spans="1:8" s="1" customFormat="1" ht="12.75">
      <c r="A105" s="18"/>
      <c r="B105" s="19" t="s">
        <v>2</v>
      </c>
      <c r="C105" s="21">
        <v>1843</v>
      </c>
      <c r="D105" s="120">
        <v>978</v>
      </c>
      <c r="E105" s="78">
        <f t="shared" si="3"/>
        <v>2821</v>
      </c>
      <c r="F105" s="21">
        <v>191882</v>
      </c>
      <c r="G105" s="21">
        <v>120277</v>
      </c>
      <c r="H105" s="21">
        <f>SUM(H101:H104)</f>
        <v>312159</v>
      </c>
    </row>
    <row r="106" spans="1:8" ht="12.75">
      <c r="A106" s="3" t="s">
        <v>104</v>
      </c>
      <c r="B106" s="4" t="s">
        <v>105</v>
      </c>
      <c r="C106" s="7">
        <v>676</v>
      </c>
      <c r="D106" s="84">
        <v>22</v>
      </c>
      <c r="E106" s="8">
        <f t="shared" si="3"/>
        <v>698</v>
      </c>
      <c r="F106" s="14">
        <v>58503</v>
      </c>
      <c r="G106" s="7">
        <v>4943</v>
      </c>
      <c r="H106" s="15">
        <v>63446</v>
      </c>
    </row>
    <row r="107" spans="1:8" ht="12.75">
      <c r="A107" s="11"/>
      <c r="B107" s="12" t="s">
        <v>106</v>
      </c>
      <c r="C107" s="7">
        <v>1243</v>
      </c>
      <c r="D107" s="84">
        <v>62</v>
      </c>
      <c r="E107" s="16">
        <f t="shared" si="3"/>
        <v>1305</v>
      </c>
      <c r="F107" s="14">
        <v>125613</v>
      </c>
      <c r="G107" s="7">
        <v>12275</v>
      </c>
      <c r="H107" s="15">
        <v>137888</v>
      </c>
    </row>
    <row r="108" spans="1:8" s="1" customFormat="1" ht="12.75">
      <c r="A108" s="18"/>
      <c r="B108" s="19" t="s">
        <v>2</v>
      </c>
      <c r="C108" s="21">
        <v>1919</v>
      </c>
      <c r="D108" s="120">
        <v>84</v>
      </c>
      <c r="E108" s="78">
        <f t="shared" si="3"/>
        <v>2003</v>
      </c>
      <c r="F108" s="21">
        <v>184116</v>
      </c>
      <c r="G108" s="21">
        <v>17218</v>
      </c>
      <c r="H108" s="21">
        <f>SUM(H106:H107)</f>
        <v>201334</v>
      </c>
    </row>
    <row r="109" spans="1:8" ht="12.75">
      <c r="A109" s="3" t="s">
        <v>107</v>
      </c>
      <c r="B109" s="4" t="s">
        <v>108</v>
      </c>
      <c r="C109" s="7">
        <v>983</v>
      </c>
      <c r="D109" s="84">
        <v>26</v>
      </c>
      <c r="E109" s="8">
        <f t="shared" si="3"/>
        <v>1009</v>
      </c>
      <c r="F109" s="14">
        <v>105185</v>
      </c>
      <c r="G109" s="7">
        <v>4762</v>
      </c>
      <c r="H109" s="15">
        <v>109947</v>
      </c>
    </row>
    <row r="110" spans="1:8" ht="12.75">
      <c r="A110" s="11"/>
      <c r="B110" s="12" t="s">
        <v>109</v>
      </c>
      <c r="C110" s="7">
        <v>789</v>
      </c>
      <c r="D110" s="84">
        <v>19</v>
      </c>
      <c r="E110" s="16">
        <f t="shared" si="3"/>
        <v>808</v>
      </c>
      <c r="F110" s="14">
        <v>71334</v>
      </c>
      <c r="G110" s="7">
        <v>4687</v>
      </c>
      <c r="H110" s="15">
        <v>76021</v>
      </c>
    </row>
    <row r="111" spans="1:8" s="1" customFormat="1" ht="12.75">
      <c r="A111" s="18"/>
      <c r="B111" s="19" t="s">
        <v>2</v>
      </c>
      <c r="C111" s="21">
        <v>1772</v>
      </c>
      <c r="D111" s="120">
        <v>45</v>
      </c>
      <c r="E111" s="78">
        <f t="shared" si="3"/>
        <v>1817</v>
      </c>
      <c r="F111" s="21">
        <v>176519</v>
      </c>
      <c r="G111" s="21">
        <v>9449</v>
      </c>
      <c r="H111" s="21">
        <f>SUM(H109:H110)</f>
        <v>185968</v>
      </c>
    </row>
    <row r="112" spans="1:8" ht="12.75">
      <c r="A112" s="3" t="s">
        <v>110</v>
      </c>
      <c r="B112" s="4" t="s">
        <v>111</v>
      </c>
      <c r="C112" s="7">
        <v>202</v>
      </c>
      <c r="D112" s="84">
        <v>8</v>
      </c>
      <c r="E112" s="8">
        <f t="shared" si="3"/>
        <v>210</v>
      </c>
      <c r="F112" s="14">
        <v>11491</v>
      </c>
      <c r="G112" s="7">
        <v>1105</v>
      </c>
      <c r="H112" s="15">
        <v>12596</v>
      </c>
    </row>
    <row r="113" spans="1:8" ht="12.75">
      <c r="A113" s="11"/>
      <c r="B113" s="12" t="s">
        <v>112</v>
      </c>
      <c r="C113" s="7">
        <v>325</v>
      </c>
      <c r="D113" s="84">
        <v>96</v>
      </c>
      <c r="E113" s="14">
        <f t="shared" si="3"/>
        <v>421</v>
      </c>
      <c r="F113" s="14">
        <v>17144</v>
      </c>
      <c r="G113" s="7">
        <v>6554</v>
      </c>
      <c r="H113" s="15">
        <v>23698</v>
      </c>
    </row>
    <row r="114" spans="1:8" ht="12.75">
      <c r="A114" s="11"/>
      <c r="B114" s="12" t="s">
        <v>113</v>
      </c>
      <c r="C114" s="7">
        <v>252</v>
      </c>
      <c r="D114" s="84">
        <v>13</v>
      </c>
      <c r="E114" s="14">
        <f t="shared" si="3"/>
        <v>265</v>
      </c>
      <c r="F114" s="14">
        <v>13349</v>
      </c>
      <c r="G114" s="7">
        <v>1872</v>
      </c>
      <c r="H114" s="15">
        <v>15221</v>
      </c>
    </row>
    <row r="115" spans="1:8" ht="12.75">
      <c r="A115" s="11"/>
      <c r="B115" s="12" t="s">
        <v>114</v>
      </c>
      <c r="C115" s="7">
        <v>810</v>
      </c>
      <c r="D115" s="84">
        <v>50</v>
      </c>
      <c r="E115" s="14">
        <f t="shared" si="3"/>
        <v>860</v>
      </c>
      <c r="F115" s="14">
        <v>97152</v>
      </c>
      <c r="G115" s="7">
        <v>9705</v>
      </c>
      <c r="H115" s="15">
        <v>106857</v>
      </c>
    </row>
    <row r="116" spans="1:8" ht="12.75">
      <c r="A116" s="11"/>
      <c r="B116" s="12" t="s">
        <v>115</v>
      </c>
      <c r="C116" s="7">
        <v>319</v>
      </c>
      <c r="D116" s="84">
        <v>20</v>
      </c>
      <c r="E116" s="14">
        <f t="shared" si="3"/>
        <v>339</v>
      </c>
      <c r="F116" s="14">
        <v>16929</v>
      </c>
      <c r="G116" s="7">
        <v>2733</v>
      </c>
      <c r="H116" s="15">
        <v>19662</v>
      </c>
    </row>
    <row r="117" spans="1:8" ht="12.75">
      <c r="A117" s="11"/>
      <c r="B117" s="12" t="s">
        <v>116</v>
      </c>
      <c r="C117" s="7">
        <v>257</v>
      </c>
      <c r="D117" s="84">
        <v>14</v>
      </c>
      <c r="E117" s="14">
        <f t="shared" si="3"/>
        <v>271</v>
      </c>
      <c r="F117" s="14">
        <v>13011</v>
      </c>
      <c r="G117" s="7">
        <v>1375</v>
      </c>
      <c r="H117" s="15">
        <v>14386</v>
      </c>
    </row>
    <row r="118" spans="1:8" ht="12.75">
      <c r="A118" s="11"/>
      <c r="B118" s="12" t="s">
        <v>117</v>
      </c>
      <c r="C118" s="7">
        <v>354</v>
      </c>
      <c r="D118" s="84">
        <v>50</v>
      </c>
      <c r="E118" s="14">
        <f t="shared" si="3"/>
        <v>404</v>
      </c>
      <c r="F118" s="14">
        <v>27155</v>
      </c>
      <c r="G118" s="7">
        <v>5706</v>
      </c>
      <c r="H118" s="15">
        <v>32861</v>
      </c>
    </row>
    <row r="119" spans="1:8" ht="12.75">
      <c r="A119" s="11"/>
      <c r="B119" s="12" t="s">
        <v>118</v>
      </c>
      <c r="C119" s="7">
        <v>235</v>
      </c>
      <c r="D119" s="84">
        <v>23</v>
      </c>
      <c r="E119" s="16">
        <f t="shared" si="3"/>
        <v>258</v>
      </c>
      <c r="F119" s="14">
        <v>18531</v>
      </c>
      <c r="G119" s="7">
        <v>2823</v>
      </c>
      <c r="H119" s="15">
        <v>21354</v>
      </c>
    </row>
    <row r="120" spans="1:8" s="1" customFormat="1" ht="12.75">
      <c r="A120" s="18"/>
      <c r="B120" s="19" t="s">
        <v>2</v>
      </c>
      <c r="C120" s="21">
        <v>2754</v>
      </c>
      <c r="D120" s="120">
        <v>274</v>
      </c>
      <c r="E120" s="78">
        <f t="shared" si="3"/>
        <v>3028</v>
      </c>
      <c r="F120" s="21">
        <v>214762</v>
      </c>
      <c r="G120" s="21">
        <v>31873</v>
      </c>
      <c r="H120" s="21">
        <f>SUM(H112:H119)</f>
        <v>246635</v>
      </c>
    </row>
    <row r="121" spans="1:8" ht="12.75">
      <c r="A121" s="3" t="s">
        <v>119</v>
      </c>
      <c r="B121" s="4" t="s">
        <v>120</v>
      </c>
      <c r="C121" s="7">
        <v>854</v>
      </c>
      <c r="D121" s="84">
        <v>35</v>
      </c>
      <c r="E121" s="8">
        <f t="shared" si="3"/>
        <v>889</v>
      </c>
      <c r="F121" s="14">
        <v>130010</v>
      </c>
      <c r="G121" s="7">
        <v>7119</v>
      </c>
      <c r="H121" s="15">
        <v>137129</v>
      </c>
    </row>
    <row r="122" spans="1:8" ht="12.75">
      <c r="A122" s="11"/>
      <c r="B122" s="12" t="s">
        <v>121</v>
      </c>
      <c r="C122" s="7">
        <v>577</v>
      </c>
      <c r="D122" s="84">
        <v>58</v>
      </c>
      <c r="E122" s="14">
        <f t="shared" si="3"/>
        <v>635</v>
      </c>
      <c r="F122" s="14">
        <v>136102</v>
      </c>
      <c r="G122" s="7">
        <v>16299</v>
      </c>
      <c r="H122" s="15">
        <v>152401</v>
      </c>
    </row>
    <row r="123" spans="1:8" ht="12.75">
      <c r="A123" s="11"/>
      <c r="B123" s="12" t="s">
        <v>122</v>
      </c>
      <c r="C123" s="7">
        <v>861</v>
      </c>
      <c r="D123" s="84">
        <v>28</v>
      </c>
      <c r="E123" s="14">
        <f t="shared" si="3"/>
        <v>889</v>
      </c>
      <c r="F123" s="14">
        <v>134543</v>
      </c>
      <c r="G123" s="7">
        <v>7099</v>
      </c>
      <c r="H123" s="15">
        <v>141642</v>
      </c>
    </row>
    <row r="124" spans="1:8" ht="12.75">
      <c r="A124" s="11"/>
      <c r="B124" s="12" t="s">
        <v>123</v>
      </c>
      <c r="C124" s="7">
        <v>1041</v>
      </c>
      <c r="D124" s="84">
        <v>58</v>
      </c>
      <c r="E124" s="16">
        <f t="shared" si="3"/>
        <v>1099</v>
      </c>
      <c r="F124" s="14">
        <v>152195</v>
      </c>
      <c r="G124" s="7">
        <v>13654</v>
      </c>
      <c r="H124" s="15">
        <v>165849</v>
      </c>
    </row>
    <row r="125" spans="1:8" s="1" customFormat="1" ht="12.75">
      <c r="A125" s="18"/>
      <c r="B125" s="19" t="s">
        <v>2</v>
      </c>
      <c r="C125" s="21">
        <v>3333</v>
      </c>
      <c r="D125" s="113">
        <v>179</v>
      </c>
      <c r="E125" s="22">
        <f t="shared" si="3"/>
        <v>3512</v>
      </c>
      <c r="F125" s="24">
        <v>552850</v>
      </c>
      <c r="G125" s="24">
        <v>44171</v>
      </c>
      <c r="H125" s="24">
        <f>SUM(H121:H124)</f>
        <v>597021</v>
      </c>
    </row>
    <row r="126" spans="1:8" s="1" customFormat="1" ht="12.75">
      <c r="A126" s="29" t="s">
        <v>124</v>
      </c>
      <c r="B126" s="30"/>
      <c r="C126" s="149">
        <f>C125+C120+C111+C108+C105+C100+C95+C90+C88+C81+C78+C72+C67+C61+C57+C53+C50+C44+C39+C35+C32+C27+C23+C17+C12+C8</f>
        <v>52310</v>
      </c>
      <c r="D126" s="150">
        <v>5676</v>
      </c>
      <c r="E126" s="151">
        <f t="shared" si="3"/>
        <v>57986</v>
      </c>
      <c r="F126" s="152">
        <v>5430280</v>
      </c>
      <c r="G126" s="152">
        <v>871004</v>
      </c>
      <c r="H126" s="152">
        <v>6301284</v>
      </c>
    </row>
    <row r="127" spans="1:8" ht="12.75">
      <c r="A127" s="3" t="s">
        <v>125</v>
      </c>
      <c r="B127" s="4" t="s">
        <v>125</v>
      </c>
      <c r="C127" s="10">
        <v>318</v>
      </c>
      <c r="D127" s="84">
        <v>32</v>
      </c>
      <c r="E127" s="8">
        <f t="shared" si="3"/>
        <v>350</v>
      </c>
      <c r="F127" s="14">
        <v>57994</v>
      </c>
      <c r="G127" s="7">
        <v>6171</v>
      </c>
      <c r="H127" s="15">
        <v>64165</v>
      </c>
    </row>
    <row r="128" spans="1:8" ht="12.75">
      <c r="A128" s="11" t="s">
        <v>126</v>
      </c>
      <c r="B128" s="12" t="s">
        <v>126</v>
      </c>
      <c r="C128" s="7">
        <v>118</v>
      </c>
      <c r="D128" s="84">
        <v>7</v>
      </c>
      <c r="E128" s="14">
        <f t="shared" si="3"/>
        <v>125</v>
      </c>
      <c r="F128" s="14">
        <v>28674</v>
      </c>
      <c r="G128" s="7">
        <v>2408</v>
      </c>
      <c r="H128" s="15">
        <v>31082</v>
      </c>
    </row>
    <row r="129" spans="1:8" ht="12.75">
      <c r="A129" s="11" t="s">
        <v>127</v>
      </c>
      <c r="B129" s="12" t="s">
        <v>127</v>
      </c>
      <c r="C129" s="7">
        <v>259</v>
      </c>
      <c r="D129" s="84">
        <v>14</v>
      </c>
      <c r="E129" s="14">
        <f t="shared" si="3"/>
        <v>273</v>
      </c>
      <c r="F129" s="14">
        <v>51252</v>
      </c>
      <c r="G129" s="7">
        <v>3075</v>
      </c>
      <c r="H129" s="15">
        <v>54327</v>
      </c>
    </row>
    <row r="130" spans="1:8" ht="12.75">
      <c r="A130" s="33" t="s">
        <v>128</v>
      </c>
      <c r="B130" s="34" t="s">
        <v>128</v>
      </c>
      <c r="C130" s="76">
        <v>501</v>
      </c>
      <c r="D130" s="84">
        <v>26</v>
      </c>
      <c r="E130" s="16">
        <f t="shared" si="3"/>
        <v>527</v>
      </c>
      <c r="F130" s="14">
        <v>111845</v>
      </c>
      <c r="G130" s="7">
        <v>9092</v>
      </c>
      <c r="H130" s="15">
        <v>120937</v>
      </c>
    </row>
    <row r="131" spans="1:8" s="1" customFormat="1" ht="12.75">
      <c r="A131" s="29" t="s">
        <v>129</v>
      </c>
      <c r="B131" s="30"/>
      <c r="C131" s="121">
        <f>SUM(C127:C130)</f>
        <v>1196</v>
      </c>
      <c r="D131" s="36">
        <f>SUM(D127:D130)</f>
        <v>79</v>
      </c>
      <c r="E131" s="151">
        <f t="shared" si="3"/>
        <v>1275</v>
      </c>
      <c r="F131" s="152">
        <v>249765</v>
      </c>
      <c r="G131" s="152">
        <v>20746</v>
      </c>
      <c r="H131" s="152">
        <v>270511</v>
      </c>
    </row>
    <row r="132" spans="1:8" s="1" customFormat="1" ht="12.75">
      <c r="A132" s="29" t="s">
        <v>130</v>
      </c>
      <c r="B132" s="30"/>
      <c r="C132" s="121">
        <f>C131+C126</f>
        <v>53506</v>
      </c>
      <c r="D132" s="31">
        <f>D131+D126</f>
        <v>5755</v>
      </c>
      <c r="E132" s="32">
        <f>C132+D132</f>
        <v>59261</v>
      </c>
      <c r="F132" s="117">
        <f>F126+F131</f>
        <v>5680045</v>
      </c>
      <c r="G132" s="119">
        <f>G126+G131</f>
        <v>891750</v>
      </c>
      <c r="H132" s="118">
        <f>H126+H131</f>
        <v>6571795</v>
      </c>
    </row>
  </sheetData>
  <mergeCells count="2">
    <mergeCell ref="F2:H2"/>
    <mergeCell ref="C2:E2"/>
  </mergeCells>
  <printOptions gridLines="1" horizontalCentered="1"/>
  <pageMargins left="0.2362204724409449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&amp;LExtrait TS, BCP, BCE&amp;CBase ADoc HC 196&amp;R&amp;D</oddHeader>
    <oddFooter>&amp;LDPD SDES&amp;CCentre de documentation&amp;R&amp;P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139"/>
  <sheetViews>
    <sheetView workbookViewId="0" topLeftCell="A1">
      <selection activeCell="A3" sqref="A3"/>
    </sheetView>
  </sheetViews>
  <sheetFormatPr defaultColWidth="11.421875" defaultRowHeight="12.75"/>
  <cols>
    <col min="1" max="1" width="11.8515625" style="6" customWidth="1"/>
    <col min="2" max="2" width="18.8515625" style="6" customWidth="1"/>
    <col min="3" max="4" width="6.00390625" style="50" customWidth="1"/>
    <col min="5" max="5" width="5.00390625" style="50" customWidth="1"/>
    <col min="6" max="6" width="6.00390625" style="50" customWidth="1"/>
    <col min="7" max="8" width="7.57421875" style="50" customWidth="1"/>
    <col min="9" max="9" width="7.8515625" style="50" customWidth="1"/>
    <col min="10" max="10" width="5.00390625" style="50" customWidth="1"/>
    <col min="11" max="11" width="5.140625" style="50" customWidth="1"/>
    <col min="12" max="12" width="4.28125" style="50" customWidth="1"/>
    <col min="13" max="13" width="5.421875" style="50" customWidth="1"/>
    <col min="14" max="14" width="6.57421875" style="50" customWidth="1"/>
    <col min="15" max="15" width="6.8515625" style="50" customWidth="1"/>
    <col min="16" max="16" width="6.7109375" style="50" customWidth="1"/>
    <col min="17" max="17" width="7.140625" style="6" customWidth="1"/>
    <col min="18" max="19" width="7.7109375" style="6" customWidth="1"/>
    <col min="20" max="20" width="8.00390625" style="50" customWidth="1"/>
    <col min="21" max="21" width="7.140625" style="50" customWidth="1"/>
    <col min="22" max="22" width="8.00390625" style="50" customWidth="1"/>
    <col min="23" max="23" width="9.28125" style="50" customWidth="1"/>
    <col min="24" max="24" width="7.140625" style="50" customWidth="1"/>
    <col min="25" max="16384" width="6.140625" style="6" customWidth="1"/>
  </cols>
  <sheetData>
    <row r="1" ht="12.75">
      <c r="A1" s="1" t="s">
        <v>444</v>
      </c>
    </row>
    <row r="2" spans="1:24" ht="11.25">
      <c r="A2" s="96"/>
      <c r="B2" s="111"/>
      <c r="C2" s="346" t="s">
        <v>0</v>
      </c>
      <c r="D2" s="347"/>
      <c r="E2" s="347"/>
      <c r="F2" s="347"/>
      <c r="G2" s="347"/>
      <c r="H2" s="347"/>
      <c r="I2" s="348"/>
      <c r="J2" s="346" t="s">
        <v>1</v>
      </c>
      <c r="K2" s="347"/>
      <c r="L2" s="347"/>
      <c r="M2" s="347"/>
      <c r="N2" s="347"/>
      <c r="O2" s="347"/>
      <c r="P2" s="348"/>
      <c r="Q2" s="349" t="s">
        <v>137</v>
      </c>
      <c r="R2" s="291"/>
      <c r="S2" s="39"/>
      <c r="T2" s="51"/>
      <c r="U2" s="51"/>
      <c r="V2" s="51"/>
      <c r="W2" s="51"/>
      <c r="X2" s="51"/>
    </row>
    <row r="3" spans="1:25" s="39" customFormat="1" ht="12.75" customHeight="1">
      <c r="A3" s="47" t="s">
        <v>436</v>
      </c>
      <c r="B3" s="47" t="s">
        <v>438</v>
      </c>
      <c r="C3" s="346" t="s">
        <v>346</v>
      </c>
      <c r="D3" s="347"/>
      <c r="E3" s="347"/>
      <c r="F3" s="348"/>
      <c r="G3" s="346" t="s">
        <v>306</v>
      </c>
      <c r="H3" s="347"/>
      <c r="I3" s="348"/>
      <c r="J3" s="346" t="s">
        <v>346</v>
      </c>
      <c r="K3" s="347"/>
      <c r="L3" s="347"/>
      <c r="M3" s="348"/>
      <c r="N3" s="346" t="s">
        <v>306</v>
      </c>
      <c r="O3" s="347"/>
      <c r="P3" s="348"/>
      <c r="Q3" s="349"/>
      <c r="R3" s="291"/>
      <c r="S3" s="6"/>
      <c r="T3" s="50"/>
      <c r="U3" s="50"/>
      <c r="V3" s="50"/>
      <c r="W3" s="50"/>
      <c r="X3" s="50"/>
      <c r="Y3" s="6"/>
    </row>
    <row r="4" spans="1:25" s="158" customFormat="1" ht="33.75">
      <c r="A4" s="156"/>
      <c r="B4" s="157"/>
      <c r="C4" s="146" t="s">
        <v>301</v>
      </c>
      <c r="D4" s="168" t="s">
        <v>333</v>
      </c>
      <c r="E4" s="147" t="s">
        <v>334</v>
      </c>
      <c r="F4" s="163" t="s">
        <v>347</v>
      </c>
      <c r="G4" s="146" t="s">
        <v>301</v>
      </c>
      <c r="H4" s="147" t="s">
        <v>333</v>
      </c>
      <c r="I4" s="147" t="s">
        <v>345</v>
      </c>
      <c r="J4" s="162" t="s">
        <v>301</v>
      </c>
      <c r="K4" s="163" t="s">
        <v>333</v>
      </c>
      <c r="L4" s="167" t="s">
        <v>334</v>
      </c>
      <c r="M4" s="163" t="s">
        <v>347</v>
      </c>
      <c r="N4" s="162" t="s">
        <v>301</v>
      </c>
      <c r="O4" s="163" t="s">
        <v>333</v>
      </c>
      <c r="P4" s="147" t="s">
        <v>345</v>
      </c>
      <c r="Q4" s="169" t="s">
        <v>348</v>
      </c>
      <c r="R4" s="170" t="s">
        <v>349</v>
      </c>
      <c r="T4" s="159"/>
      <c r="U4" s="159"/>
      <c r="V4" s="159"/>
      <c r="W4" s="159"/>
      <c r="X4" s="159"/>
      <c r="Y4" s="160"/>
    </row>
    <row r="5" spans="1:18" ht="11.25">
      <c r="A5" s="3" t="s">
        <v>3</v>
      </c>
      <c r="B5" s="83" t="s">
        <v>4</v>
      </c>
      <c r="C5" s="8">
        <v>46</v>
      </c>
      <c r="D5" s="5">
        <v>136</v>
      </c>
      <c r="E5" s="9"/>
      <c r="F5" s="5">
        <f>C5+D5+E5</f>
        <v>182</v>
      </c>
      <c r="G5" s="8">
        <v>5345</v>
      </c>
      <c r="H5" s="9">
        <v>8559</v>
      </c>
      <c r="I5" s="9">
        <f>G5+H5</f>
        <v>13904</v>
      </c>
      <c r="J5" s="8"/>
      <c r="K5" s="5">
        <v>7</v>
      </c>
      <c r="L5" s="9"/>
      <c r="M5" s="5">
        <f>J5+K5+L5</f>
        <v>7</v>
      </c>
      <c r="N5" s="8">
        <v>263</v>
      </c>
      <c r="O5" s="9">
        <v>603</v>
      </c>
      <c r="P5" s="9">
        <f>N5+O5</f>
        <v>866</v>
      </c>
      <c r="Q5" s="10">
        <f>SUM(C5+D5+E5+J5+K5+L5)</f>
        <v>189</v>
      </c>
      <c r="R5" s="9">
        <f>I5+P5</f>
        <v>14770</v>
      </c>
    </row>
    <row r="6" spans="1:18" ht="11.25">
      <c r="A6" s="11"/>
      <c r="B6" s="84" t="s">
        <v>5</v>
      </c>
      <c r="C6" s="14">
        <v>573</v>
      </c>
      <c r="D6" s="13">
        <v>604</v>
      </c>
      <c r="E6" s="15">
        <v>5</v>
      </c>
      <c r="F6" s="13">
        <f aca="true" t="shared" si="0" ref="F6:F69">C6+D6+E6</f>
        <v>1182</v>
      </c>
      <c r="G6" s="14">
        <v>69496</v>
      </c>
      <c r="H6" s="15">
        <v>110934</v>
      </c>
      <c r="I6" s="15">
        <f aca="true" t="shared" si="1" ref="I6:I69">G6+H6</f>
        <v>180430</v>
      </c>
      <c r="J6" s="14">
        <v>7</v>
      </c>
      <c r="K6" s="13">
        <v>93</v>
      </c>
      <c r="L6" s="15">
        <v>5</v>
      </c>
      <c r="M6" s="5">
        <f aca="true" t="shared" si="2" ref="M6:M69">J6+K6+L6</f>
        <v>105</v>
      </c>
      <c r="N6" s="14">
        <v>7089</v>
      </c>
      <c r="O6" s="15">
        <v>13136</v>
      </c>
      <c r="P6" s="15">
        <f aca="true" t="shared" si="3" ref="P6:P69">N6+O6</f>
        <v>20225</v>
      </c>
      <c r="Q6" s="7">
        <f aca="true" t="shared" si="4" ref="Q6:Q69">SUM(C6+D6+E6+J6+K6+L6)</f>
        <v>1287</v>
      </c>
      <c r="R6" s="15">
        <f aca="true" t="shared" si="5" ref="R6:R69">I6+P6</f>
        <v>200655</v>
      </c>
    </row>
    <row r="7" spans="1:18" ht="11.25">
      <c r="A7" s="11"/>
      <c r="B7" s="84" t="s">
        <v>6</v>
      </c>
      <c r="C7" s="14">
        <v>40</v>
      </c>
      <c r="D7" s="13">
        <v>133</v>
      </c>
      <c r="E7" s="15"/>
      <c r="F7" s="13">
        <f t="shared" si="0"/>
        <v>173</v>
      </c>
      <c r="G7" s="14">
        <v>4536</v>
      </c>
      <c r="H7" s="15">
        <v>7335</v>
      </c>
      <c r="I7" s="15">
        <f t="shared" si="1"/>
        <v>11871</v>
      </c>
      <c r="J7" s="14"/>
      <c r="K7" s="13">
        <v>5</v>
      </c>
      <c r="L7" s="15"/>
      <c r="M7" s="5">
        <f t="shared" si="2"/>
        <v>5</v>
      </c>
      <c r="N7" s="14">
        <v>321</v>
      </c>
      <c r="O7" s="15">
        <v>645</v>
      </c>
      <c r="P7" s="15">
        <f t="shared" si="3"/>
        <v>966</v>
      </c>
      <c r="Q7" s="7">
        <f t="shared" si="4"/>
        <v>178</v>
      </c>
      <c r="R7" s="15">
        <f t="shared" si="5"/>
        <v>12837</v>
      </c>
    </row>
    <row r="8" spans="1:19" ht="11.25">
      <c r="A8" s="11"/>
      <c r="B8" s="84" t="s">
        <v>7</v>
      </c>
      <c r="C8" s="14">
        <v>144</v>
      </c>
      <c r="D8" s="13">
        <v>249</v>
      </c>
      <c r="E8" s="15"/>
      <c r="F8" s="13">
        <f t="shared" si="0"/>
        <v>393</v>
      </c>
      <c r="G8" s="143">
        <v>18888</v>
      </c>
      <c r="H8" s="145">
        <v>31197</v>
      </c>
      <c r="I8" s="15">
        <f t="shared" si="1"/>
        <v>50085</v>
      </c>
      <c r="J8" s="14"/>
      <c r="K8" s="13">
        <v>34</v>
      </c>
      <c r="L8" s="15"/>
      <c r="M8" s="5">
        <f t="shared" si="2"/>
        <v>34</v>
      </c>
      <c r="N8" s="143">
        <v>1919</v>
      </c>
      <c r="O8" s="145">
        <v>3826</v>
      </c>
      <c r="P8" s="15">
        <f t="shared" si="3"/>
        <v>5745</v>
      </c>
      <c r="Q8" s="7">
        <f t="shared" si="4"/>
        <v>427</v>
      </c>
      <c r="R8" s="15">
        <f t="shared" si="5"/>
        <v>55830</v>
      </c>
      <c r="S8" s="125"/>
    </row>
    <row r="9" spans="1:22" s="125" customFormat="1" ht="11.25">
      <c r="A9" s="136"/>
      <c r="B9" s="137" t="s">
        <v>2</v>
      </c>
      <c r="C9" s="138">
        <v>803</v>
      </c>
      <c r="D9" s="139">
        <v>1122</v>
      </c>
      <c r="E9" s="140">
        <v>5</v>
      </c>
      <c r="F9" s="139">
        <f t="shared" si="0"/>
        <v>1930</v>
      </c>
      <c r="G9" s="138">
        <v>98265</v>
      </c>
      <c r="H9" s="140">
        <v>158025</v>
      </c>
      <c r="I9" s="140">
        <f t="shared" si="1"/>
        <v>256290</v>
      </c>
      <c r="J9" s="138">
        <v>7</v>
      </c>
      <c r="K9" s="139">
        <v>139</v>
      </c>
      <c r="L9" s="140">
        <v>5</v>
      </c>
      <c r="M9" s="5">
        <f t="shared" si="2"/>
        <v>151</v>
      </c>
      <c r="N9" s="138">
        <v>9592</v>
      </c>
      <c r="O9" s="140">
        <v>18210</v>
      </c>
      <c r="P9" s="140">
        <f t="shared" si="3"/>
        <v>27802</v>
      </c>
      <c r="Q9" s="76">
        <f t="shared" si="4"/>
        <v>2081</v>
      </c>
      <c r="R9" s="140">
        <f t="shared" si="5"/>
        <v>284092</v>
      </c>
      <c r="V9" s="154"/>
    </row>
    <row r="10" spans="1:25" ht="11.25">
      <c r="A10" s="11" t="s">
        <v>8</v>
      </c>
      <c r="B10" s="84" t="s">
        <v>9</v>
      </c>
      <c r="C10" s="8">
        <v>176</v>
      </c>
      <c r="D10" s="5">
        <v>525</v>
      </c>
      <c r="E10" s="9">
        <v>1</v>
      </c>
      <c r="F10" s="5">
        <f t="shared" si="0"/>
        <v>702</v>
      </c>
      <c r="G10" s="8">
        <v>21722</v>
      </c>
      <c r="H10" s="9">
        <v>34468</v>
      </c>
      <c r="I10" s="9">
        <f t="shared" si="1"/>
        <v>56190</v>
      </c>
      <c r="J10" s="8"/>
      <c r="K10" s="5">
        <v>20</v>
      </c>
      <c r="L10" s="9"/>
      <c r="M10" s="5">
        <f t="shared" si="2"/>
        <v>20</v>
      </c>
      <c r="N10" s="8">
        <v>1569</v>
      </c>
      <c r="O10" s="9">
        <v>3110</v>
      </c>
      <c r="P10" s="9">
        <f t="shared" si="3"/>
        <v>4679</v>
      </c>
      <c r="Q10" s="10">
        <f t="shared" si="4"/>
        <v>722</v>
      </c>
      <c r="R10" s="9">
        <f t="shared" si="5"/>
        <v>60869</v>
      </c>
      <c r="Y10" s="125"/>
    </row>
    <row r="11" spans="1:18" ht="11.25">
      <c r="A11" s="11"/>
      <c r="B11" s="84" t="s">
        <v>10</v>
      </c>
      <c r="C11" s="14">
        <v>279</v>
      </c>
      <c r="D11" s="13">
        <v>687</v>
      </c>
      <c r="E11" s="15"/>
      <c r="F11" s="13">
        <f t="shared" si="0"/>
        <v>966</v>
      </c>
      <c r="G11" s="14">
        <v>32729</v>
      </c>
      <c r="H11" s="15">
        <v>52598</v>
      </c>
      <c r="I11" s="15">
        <f t="shared" si="1"/>
        <v>85327</v>
      </c>
      <c r="J11" s="14"/>
      <c r="K11" s="13">
        <v>22</v>
      </c>
      <c r="L11" s="15"/>
      <c r="M11" s="5">
        <f t="shared" si="2"/>
        <v>22</v>
      </c>
      <c r="N11" s="14">
        <v>1540</v>
      </c>
      <c r="O11" s="15">
        <v>4073</v>
      </c>
      <c r="P11" s="15">
        <f t="shared" si="3"/>
        <v>5613</v>
      </c>
      <c r="Q11" s="7">
        <f t="shared" si="4"/>
        <v>988</v>
      </c>
      <c r="R11" s="15">
        <f t="shared" si="5"/>
        <v>90940</v>
      </c>
    </row>
    <row r="12" spans="1:19" ht="11.25">
      <c r="A12" s="11"/>
      <c r="B12" s="84" t="s">
        <v>11</v>
      </c>
      <c r="C12" s="14">
        <v>192</v>
      </c>
      <c r="D12" s="13">
        <v>543</v>
      </c>
      <c r="E12" s="15"/>
      <c r="F12" s="13">
        <f t="shared" si="0"/>
        <v>735</v>
      </c>
      <c r="G12" s="143">
        <v>20367</v>
      </c>
      <c r="H12" s="145">
        <v>30688</v>
      </c>
      <c r="I12" s="15">
        <f t="shared" si="1"/>
        <v>51055</v>
      </c>
      <c r="J12" s="14">
        <v>1</v>
      </c>
      <c r="K12" s="13">
        <v>33</v>
      </c>
      <c r="L12" s="15"/>
      <c r="M12" s="5">
        <f t="shared" si="2"/>
        <v>34</v>
      </c>
      <c r="N12" s="143">
        <v>2935</v>
      </c>
      <c r="O12" s="145">
        <v>5640</v>
      </c>
      <c r="P12" s="15">
        <f t="shared" si="3"/>
        <v>8575</v>
      </c>
      <c r="Q12" s="7">
        <f t="shared" si="4"/>
        <v>769</v>
      </c>
      <c r="R12" s="15">
        <f t="shared" si="5"/>
        <v>59630</v>
      </c>
      <c r="S12" s="125"/>
    </row>
    <row r="13" spans="1:22" s="125" customFormat="1" ht="11.25">
      <c r="A13" s="142"/>
      <c r="B13" s="141" t="s">
        <v>2</v>
      </c>
      <c r="C13" s="138">
        <v>647</v>
      </c>
      <c r="D13" s="139">
        <v>1755</v>
      </c>
      <c r="E13" s="140">
        <v>1</v>
      </c>
      <c r="F13" s="139">
        <f t="shared" si="0"/>
        <v>2403</v>
      </c>
      <c r="G13" s="138">
        <v>74818</v>
      </c>
      <c r="H13" s="140">
        <v>117754</v>
      </c>
      <c r="I13" s="140">
        <f t="shared" si="1"/>
        <v>192572</v>
      </c>
      <c r="J13" s="138">
        <v>1</v>
      </c>
      <c r="K13" s="139">
        <v>75</v>
      </c>
      <c r="L13" s="140"/>
      <c r="M13" s="5">
        <f t="shared" si="2"/>
        <v>76</v>
      </c>
      <c r="N13" s="138">
        <v>6044</v>
      </c>
      <c r="O13" s="140">
        <v>12823</v>
      </c>
      <c r="P13" s="140">
        <f t="shared" si="3"/>
        <v>18867</v>
      </c>
      <c r="Q13" s="76">
        <f t="shared" si="4"/>
        <v>2479</v>
      </c>
      <c r="R13" s="140">
        <f t="shared" si="5"/>
        <v>211439</v>
      </c>
      <c r="V13" s="154"/>
    </row>
    <row r="14" spans="1:25" ht="11.25">
      <c r="A14" s="3" t="s">
        <v>12</v>
      </c>
      <c r="B14" s="83" t="s">
        <v>13</v>
      </c>
      <c r="C14" s="8">
        <v>209</v>
      </c>
      <c r="D14" s="5">
        <v>417</v>
      </c>
      <c r="E14" s="9"/>
      <c r="F14" s="5">
        <f t="shared" si="0"/>
        <v>626</v>
      </c>
      <c r="G14" s="8">
        <v>19029</v>
      </c>
      <c r="H14" s="9">
        <v>29894</v>
      </c>
      <c r="I14" s="9">
        <f t="shared" si="1"/>
        <v>48923</v>
      </c>
      <c r="J14" s="8">
        <v>2</v>
      </c>
      <c r="K14" s="5">
        <v>29</v>
      </c>
      <c r="L14" s="9"/>
      <c r="M14" s="5">
        <f t="shared" si="2"/>
        <v>31</v>
      </c>
      <c r="N14" s="8">
        <v>1516</v>
      </c>
      <c r="O14" s="9">
        <v>2814</v>
      </c>
      <c r="P14" s="9">
        <f t="shared" si="3"/>
        <v>4330</v>
      </c>
      <c r="Q14" s="10">
        <f t="shared" si="4"/>
        <v>657</v>
      </c>
      <c r="R14" s="9">
        <f t="shared" si="5"/>
        <v>53253</v>
      </c>
      <c r="Y14" s="125"/>
    </row>
    <row r="15" spans="1:18" ht="11.25">
      <c r="A15" s="11"/>
      <c r="B15" s="84" t="s">
        <v>14</v>
      </c>
      <c r="C15" s="14">
        <v>84</v>
      </c>
      <c r="D15" s="13">
        <v>277</v>
      </c>
      <c r="E15" s="15"/>
      <c r="F15" s="13">
        <f t="shared" si="0"/>
        <v>361</v>
      </c>
      <c r="G15" s="14">
        <v>8803</v>
      </c>
      <c r="H15" s="15">
        <v>13799</v>
      </c>
      <c r="I15" s="15">
        <f t="shared" si="1"/>
        <v>22602</v>
      </c>
      <c r="J15" s="14">
        <v>1</v>
      </c>
      <c r="K15" s="13">
        <v>11</v>
      </c>
      <c r="L15" s="15"/>
      <c r="M15" s="5">
        <f t="shared" si="2"/>
        <v>12</v>
      </c>
      <c r="N15" s="14">
        <v>353</v>
      </c>
      <c r="O15" s="15">
        <v>866</v>
      </c>
      <c r="P15" s="15">
        <f t="shared" si="3"/>
        <v>1219</v>
      </c>
      <c r="Q15" s="7">
        <f t="shared" si="4"/>
        <v>373</v>
      </c>
      <c r="R15" s="15">
        <f t="shared" si="5"/>
        <v>23821</v>
      </c>
    </row>
    <row r="16" spans="1:18" ht="11.25">
      <c r="A16" s="11"/>
      <c r="B16" s="84" t="s">
        <v>15</v>
      </c>
      <c r="C16" s="14">
        <v>100</v>
      </c>
      <c r="D16" s="13">
        <v>280</v>
      </c>
      <c r="E16" s="15"/>
      <c r="F16" s="13">
        <f t="shared" si="0"/>
        <v>380</v>
      </c>
      <c r="G16" s="14">
        <v>9671</v>
      </c>
      <c r="H16" s="15">
        <v>14451</v>
      </c>
      <c r="I16" s="15">
        <f t="shared" si="1"/>
        <v>24122</v>
      </c>
      <c r="J16" s="14"/>
      <c r="K16" s="13">
        <v>20</v>
      </c>
      <c r="L16" s="15"/>
      <c r="M16" s="5">
        <f t="shared" si="2"/>
        <v>20</v>
      </c>
      <c r="N16" s="14">
        <v>944</v>
      </c>
      <c r="O16" s="15">
        <v>1851</v>
      </c>
      <c r="P16" s="15">
        <f t="shared" si="3"/>
        <v>2795</v>
      </c>
      <c r="Q16" s="7">
        <f t="shared" si="4"/>
        <v>400</v>
      </c>
      <c r="R16" s="15">
        <f t="shared" si="5"/>
        <v>26917</v>
      </c>
    </row>
    <row r="17" spans="1:19" ht="11.25">
      <c r="A17" s="11"/>
      <c r="B17" s="84" t="s">
        <v>16</v>
      </c>
      <c r="C17" s="14">
        <v>64</v>
      </c>
      <c r="D17" s="13">
        <v>109</v>
      </c>
      <c r="E17" s="15"/>
      <c r="F17" s="13">
        <f t="shared" si="0"/>
        <v>173</v>
      </c>
      <c r="G17" s="143">
        <v>5046</v>
      </c>
      <c r="H17" s="145">
        <v>8289</v>
      </c>
      <c r="I17" s="15">
        <f t="shared" si="1"/>
        <v>13335</v>
      </c>
      <c r="J17" s="14"/>
      <c r="K17" s="13">
        <v>8</v>
      </c>
      <c r="L17" s="15"/>
      <c r="M17" s="5">
        <f t="shared" si="2"/>
        <v>8</v>
      </c>
      <c r="N17" s="143">
        <v>387</v>
      </c>
      <c r="O17" s="145">
        <v>915</v>
      </c>
      <c r="P17" s="15">
        <f t="shared" si="3"/>
        <v>1302</v>
      </c>
      <c r="Q17" s="7">
        <f t="shared" si="4"/>
        <v>181</v>
      </c>
      <c r="R17" s="15">
        <f t="shared" si="5"/>
        <v>14637</v>
      </c>
      <c r="S17" s="125"/>
    </row>
    <row r="18" spans="1:22" s="125" customFormat="1" ht="11.25">
      <c r="A18" s="136"/>
      <c r="B18" s="137" t="s">
        <v>2</v>
      </c>
      <c r="C18" s="138">
        <v>457</v>
      </c>
      <c r="D18" s="139">
        <v>1083</v>
      </c>
      <c r="E18" s="140"/>
      <c r="F18" s="139">
        <f t="shared" si="0"/>
        <v>1540</v>
      </c>
      <c r="G18" s="138">
        <v>42549</v>
      </c>
      <c r="H18" s="140">
        <v>66433</v>
      </c>
      <c r="I18" s="140">
        <f t="shared" si="1"/>
        <v>108982</v>
      </c>
      <c r="J18" s="138">
        <v>3</v>
      </c>
      <c r="K18" s="139">
        <v>68</v>
      </c>
      <c r="L18" s="140"/>
      <c r="M18" s="5">
        <f t="shared" si="2"/>
        <v>71</v>
      </c>
      <c r="N18" s="138">
        <v>3200</v>
      </c>
      <c r="O18" s="140">
        <v>6446</v>
      </c>
      <c r="P18" s="140">
        <f t="shared" si="3"/>
        <v>9646</v>
      </c>
      <c r="Q18" s="76">
        <f t="shared" si="4"/>
        <v>1611</v>
      </c>
      <c r="R18" s="140">
        <f t="shared" si="5"/>
        <v>118628</v>
      </c>
      <c r="V18" s="154"/>
    </row>
    <row r="19" spans="1:25" ht="11.25">
      <c r="A19" s="3" t="s">
        <v>17</v>
      </c>
      <c r="B19" s="83" t="s">
        <v>18</v>
      </c>
      <c r="C19" s="14">
        <v>110</v>
      </c>
      <c r="D19" s="13">
        <v>358</v>
      </c>
      <c r="E19" s="15"/>
      <c r="F19" s="13">
        <f t="shared" si="0"/>
        <v>468</v>
      </c>
      <c r="G19" s="14">
        <v>12060</v>
      </c>
      <c r="H19" s="15">
        <v>19405</v>
      </c>
      <c r="I19" s="15">
        <f t="shared" si="1"/>
        <v>31465</v>
      </c>
      <c r="J19" s="14">
        <v>1</v>
      </c>
      <c r="K19" s="13">
        <v>15</v>
      </c>
      <c r="L19" s="15"/>
      <c r="M19" s="5">
        <f t="shared" si="2"/>
        <v>16</v>
      </c>
      <c r="N19" s="14">
        <v>607</v>
      </c>
      <c r="O19" s="15">
        <v>1370</v>
      </c>
      <c r="P19" s="15">
        <f t="shared" si="3"/>
        <v>1977</v>
      </c>
      <c r="Q19" s="7">
        <f t="shared" si="4"/>
        <v>484</v>
      </c>
      <c r="R19" s="15">
        <f t="shared" si="5"/>
        <v>33442</v>
      </c>
      <c r="Y19" s="125"/>
    </row>
    <row r="20" spans="1:18" ht="11.25">
      <c r="A20" s="11"/>
      <c r="B20" s="84" t="s">
        <v>19</v>
      </c>
      <c r="C20" s="14">
        <v>337</v>
      </c>
      <c r="D20" s="13">
        <v>596</v>
      </c>
      <c r="E20" s="15">
        <v>2</v>
      </c>
      <c r="F20" s="13">
        <f t="shared" si="0"/>
        <v>935</v>
      </c>
      <c r="G20" s="14">
        <v>45804</v>
      </c>
      <c r="H20" s="15">
        <v>71679</v>
      </c>
      <c r="I20" s="15">
        <f t="shared" si="1"/>
        <v>117483</v>
      </c>
      <c r="J20" s="14">
        <v>2</v>
      </c>
      <c r="K20" s="13">
        <v>58</v>
      </c>
      <c r="L20" s="15">
        <v>2</v>
      </c>
      <c r="M20" s="5">
        <f t="shared" si="2"/>
        <v>62</v>
      </c>
      <c r="N20" s="14">
        <v>3721</v>
      </c>
      <c r="O20" s="15">
        <v>8179</v>
      </c>
      <c r="P20" s="15">
        <f t="shared" si="3"/>
        <v>11900</v>
      </c>
      <c r="Q20" s="7">
        <f t="shared" si="4"/>
        <v>997</v>
      </c>
      <c r="R20" s="15">
        <f t="shared" si="5"/>
        <v>129383</v>
      </c>
    </row>
    <row r="21" spans="1:18" ht="11.25">
      <c r="A21" s="11"/>
      <c r="B21" s="84" t="s">
        <v>20</v>
      </c>
      <c r="C21" s="14">
        <v>81</v>
      </c>
      <c r="D21" s="13">
        <v>270</v>
      </c>
      <c r="E21" s="15"/>
      <c r="F21" s="13">
        <f t="shared" si="0"/>
        <v>351</v>
      </c>
      <c r="G21" s="14">
        <v>11065</v>
      </c>
      <c r="H21" s="15">
        <v>17500</v>
      </c>
      <c r="I21" s="15">
        <f t="shared" si="1"/>
        <v>28565</v>
      </c>
      <c r="J21" s="14">
        <v>1</v>
      </c>
      <c r="K21" s="13">
        <v>23</v>
      </c>
      <c r="L21" s="15"/>
      <c r="M21" s="5">
        <f t="shared" si="2"/>
        <v>24</v>
      </c>
      <c r="N21" s="14">
        <v>892</v>
      </c>
      <c r="O21" s="15">
        <v>1781</v>
      </c>
      <c r="P21" s="15">
        <f t="shared" si="3"/>
        <v>2673</v>
      </c>
      <c r="Q21" s="7">
        <f t="shared" si="4"/>
        <v>375</v>
      </c>
      <c r="R21" s="15">
        <f t="shared" si="5"/>
        <v>31238</v>
      </c>
    </row>
    <row r="22" spans="1:18" ht="11.25">
      <c r="A22" s="11"/>
      <c r="B22" s="84" t="s">
        <v>21</v>
      </c>
      <c r="C22" s="14">
        <v>97</v>
      </c>
      <c r="D22" s="13">
        <v>254</v>
      </c>
      <c r="E22" s="15"/>
      <c r="F22" s="13">
        <f t="shared" si="0"/>
        <v>351</v>
      </c>
      <c r="G22" s="14">
        <v>9862</v>
      </c>
      <c r="H22" s="15">
        <v>15575</v>
      </c>
      <c r="I22" s="15">
        <f t="shared" si="1"/>
        <v>25437</v>
      </c>
      <c r="J22" s="14"/>
      <c r="K22" s="13">
        <v>18</v>
      </c>
      <c r="L22" s="15"/>
      <c r="M22" s="5">
        <f t="shared" si="2"/>
        <v>18</v>
      </c>
      <c r="N22" s="14">
        <v>1005</v>
      </c>
      <c r="O22" s="15">
        <v>2026</v>
      </c>
      <c r="P22" s="15">
        <f t="shared" si="3"/>
        <v>3031</v>
      </c>
      <c r="Q22" s="7">
        <f t="shared" si="4"/>
        <v>369</v>
      </c>
      <c r="R22" s="15">
        <f t="shared" si="5"/>
        <v>28468</v>
      </c>
    </row>
    <row r="23" spans="1:19" ht="11.25">
      <c r="A23" s="11"/>
      <c r="B23" s="84" t="s">
        <v>22</v>
      </c>
      <c r="C23" s="14">
        <v>154</v>
      </c>
      <c r="D23" s="13">
        <v>447</v>
      </c>
      <c r="E23" s="15"/>
      <c r="F23" s="13">
        <f t="shared" si="0"/>
        <v>601</v>
      </c>
      <c r="G23" s="143">
        <v>18337</v>
      </c>
      <c r="H23" s="145">
        <v>27948</v>
      </c>
      <c r="I23" s="15">
        <f t="shared" si="1"/>
        <v>46285</v>
      </c>
      <c r="J23" s="14">
        <v>9</v>
      </c>
      <c r="K23" s="13">
        <v>110</v>
      </c>
      <c r="L23" s="15"/>
      <c r="M23" s="5">
        <f t="shared" si="2"/>
        <v>119</v>
      </c>
      <c r="N23" s="143">
        <v>4138</v>
      </c>
      <c r="O23" s="145">
        <v>7183</v>
      </c>
      <c r="P23" s="15">
        <f t="shared" si="3"/>
        <v>11321</v>
      </c>
      <c r="Q23" s="7">
        <f t="shared" si="4"/>
        <v>720</v>
      </c>
      <c r="R23" s="15">
        <f t="shared" si="5"/>
        <v>57606</v>
      </c>
      <c r="S23" s="125"/>
    </row>
    <row r="24" spans="1:22" s="125" customFormat="1" ht="11.25">
      <c r="A24" s="136"/>
      <c r="B24" s="137" t="s">
        <v>2</v>
      </c>
      <c r="C24" s="138">
        <v>779</v>
      </c>
      <c r="D24" s="144">
        <v>1925</v>
      </c>
      <c r="E24" s="145">
        <v>2</v>
      </c>
      <c r="F24" s="144">
        <f t="shared" si="0"/>
        <v>2706</v>
      </c>
      <c r="G24" s="143">
        <v>97128</v>
      </c>
      <c r="H24" s="145">
        <v>152107</v>
      </c>
      <c r="I24" s="145">
        <f t="shared" si="1"/>
        <v>249235</v>
      </c>
      <c r="J24" s="143">
        <v>13</v>
      </c>
      <c r="K24" s="144">
        <v>224</v>
      </c>
      <c r="L24" s="145">
        <v>2</v>
      </c>
      <c r="M24" s="5">
        <f t="shared" si="2"/>
        <v>239</v>
      </c>
      <c r="N24" s="143">
        <v>10363</v>
      </c>
      <c r="O24" s="145">
        <v>20539</v>
      </c>
      <c r="P24" s="145">
        <f t="shared" si="3"/>
        <v>30902</v>
      </c>
      <c r="Q24" s="7">
        <f t="shared" si="4"/>
        <v>2945</v>
      </c>
      <c r="R24" s="145">
        <f t="shared" si="5"/>
        <v>280137</v>
      </c>
      <c r="V24" s="154"/>
    </row>
    <row r="25" spans="1:25" ht="11.25">
      <c r="A25" s="11" t="s">
        <v>23</v>
      </c>
      <c r="B25" s="84" t="s">
        <v>24</v>
      </c>
      <c r="C25" s="14">
        <v>268</v>
      </c>
      <c r="D25" s="8">
        <v>410</v>
      </c>
      <c r="E25" s="9">
        <v>2</v>
      </c>
      <c r="F25" s="5">
        <f t="shared" si="0"/>
        <v>680</v>
      </c>
      <c r="G25" s="8">
        <v>23742</v>
      </c>
      <c r="H25" s="9">
        <v>36076</v>
      </c>
      <c r="I25" s="9">
        <f t="shared" si="1"/>
        <v>59818</v>
      </c>
      <c r="J25" s="8">
        <v>2</v>
      </c>
      <c r="K25" s="5">
        <v>48</v>
      </c>
      <c r="L25" s="9"/>
      <c r="M25" s="5">
        <f t="shared" si="2"/>
        <v>50</v>
      </c>
      <c r="N25" s="8">
        <v>3484</v>
      </c>
      <c r="O25" s="9">
        <v>6984</v>
      </c>
      <c r="P25" s="9">
        <f t="shared" si="3"/>
        <v>10468</v>
      </c>
      <c r="Q25" s="10">
        <f t="shared" si="4"/>
        <v>730</v>
      </c>
      <c r="R25" s="9">
        <f t="shared" si="5"/>
        <v>70286</v>
      </c>
      <c r="Y25" s="125"/>
    </row>
    <row r="26" spans="1:18" ht="11.25">
      <c r="A26" s="11"/>
      <c r="B26" s="84" t="s">
        <v>25</v>
      </c>
      <c r="C26" s="14">
        <v>124</v>
      </c>
      <c r="D26" s="14">
        <v>317</v>
      </c>
      <c r="E26" s="15"/>
      <c r="F26" s="13">
        <f t="shared" si="0"/>
        <v>441</v>
      </c>
      <c r="G26" s="14">
        <v>16724</v>
      </c>
      <c r="H26" s="15">
        <v>25066</v>
      </c>
      <c r="I26" s="15">
        <f t="shared" si="1"/>
        <v>41790</v>
      </c>
      <c r="J26" s="14">
        <v>3</v>
      </c>
      <c r="K26" s="13">
        <v>56</v>
      </c>
      <c r="L26" s="15"/>
      <c r="M26" s="5">
        <f t="shared" si="2"/>
        <v>59</v>
      </c>
      <c r="N26" s="14">
        <v>3395</v>
      </c>
      <c r="O26" s="15">
        <v>6485</v>
      </c>
      <c r="P26" s="15">
        <f t="shared" si="3"/>
        <v>9880</v>
      </c>
      <c r="Q26" s="7">
        <f t="shared" si="4"/>
        <v>500</v>
      </c>
      <c r="R26" s="15">
        <f t="shared" si="5"/>
        <v>51670</v>
      </c>
    </row>
    <row r="27" spans="1:19" ht="11.25">
      <c r="A27" s="11"/>
      <c r="B27" s="84" t="s">
        <v>26</v>
      </c>
      <c r="C27" s="14">
        <v>93</v>
      </c>
      <c r="D27" s="14">
        <v>207</v>
      </c>
      <c r="E27" s="15"/>
      <c r="F27" s="13">
        <f t="shared" si="0"/>
        <v>300</v>
      </c>
      <c r="G27" s="143">
        <v>9704</v>
      </c>
      <c r="H27" s="145">
        <v>14253</v>
      </c>
      <c r="I27" s="15">
        <f t="shared" si="1"/>
        <v>23957</v>
      </c>
      <c r="J27" s="14">
        <v>7</v>
      </c>
      <c r="K27" s="13">
        <v>38</v>
      </c>
      <c r="L27" s="15"/>
      <c r="M27" s="5">
        <f t="shared" si="2"/>
        <v>45</v>
      </c>
      <c r="N27" s="143">
        <v>2273</v>
      </c>
      <c r="O27" s="145">
        <v>4284</v>
      </c>
      <c r="P27" s="15">
        <f t="shared" si="3"/>
        <v>6557</v>
      </c>
      <c r="Q27" s="7">
        <f t="shared" si="4"/>
        <v>345</v>
      </c>
      <c r="R27" s="15">
        <f t="shared" si="5"/>
        <v>30514</v>
      </c>
      <c r="S27" s="125"/>
    </row>
    <row r="28" spans="1:22" s="125" customFormat="1" ht="11.25">
      <c r="A28" s="142"/>
      <c r="B28" s="141" t="s">
        <v>2</v>
      </c>
      <c r="C28" s="143">
        <v>485</v>
      </c>
      <c r="D28" s="138">
        <v>934</v>
      </c>
      <c r="E28" s="140">
        <v>2</v>
      </c>
      <c r="F28" s="139">
        <f t="shared" si="0"/>
        <v>1421</v>
      </c>
      <c r="G28" s="138">
        <v>50170</v>
      </c>
      <c r="H28" s="140">
        <v>75395</v>
      </c>
      <c r="I28" s="140">
        <f t="shared" si="1"/>
        <v>125565</v>
      </c>
      <c r="J28" s="138">
        <v>12</v>
      </c>
      <c r="K28" s="139">
        <v>142</v>
      </c>
      <c r="L28" s="140"/>
      <c r="M28" s="5">
        <f t="shared" si="2"/>
        <v>154</v>
      </c>
      <c r="N28" s="138">
        <v>9152</v>
      </c>
      <c r="O28" s="140">
        <v>17753</v>
      </c>
      <c r="P28" s="140">
        <f t="shared" si="3"/>
        <v>26905</v>
      </c>
      <c r="Q28" s="76">
        <f t="shared" si="4"/>
        <v>1575</v>
      </c>
      <c r="R28" s="140">
        <f t="shared" si="5"/>
        <v>152470</v>
      </c>
      <c r="V28" s="154"/>
    </row>
    <row r="29" spans="1:25" ht="11.25">
      <c r="A29" s="3" t="s">
        <v>27</v>
      </c>
      <c r="B29" s="83" t="s">
        <v>28</v>
      </c>
      <c r="C29" s="8">
        <v>103</v>
      </c>
      <c r="D29" s="5">
        <v>286</v>
      </c>
      <c r="E29" s="9"/>
      <c r="F29" s="5">
        <f t="shared" si="0"/>
        <v>389</v>
      </c>
      <c r="G29" s="8">
        <v>11035</v>
      </c>
      <c r="H29" s="9">
        <v>16864</v>
      </c>
      <c r="I29" s="9">
        <f t="shared" si="1"/>
        <v>27899</v>
      </c>
      <c r="J29" s="8"/>
      <c r="K29" s="5">
        <v>16</v>
      </c>
      <c r="L29" s="9"/>
      <c r="M29" s="5">
        <f t="shared" si="2"/>
        <v>16</v>
      </c>
      <c r="N29" s="8">
        <v>854</v>
      </c>
      <c r="O29" s="9">
        <v>1780</v>
      </c>
      <c r="P29" s="9">
        <f t="shared" si="3"/>
        <v>2634</v>
      </c>
      <c r="Q29" s="10">
        <f t="shared" si="4"/>
        <v>405</v>
      </c>
      <c r="R29" s="9">
        <f t="shared" si="5"/>
        <v>30533</v>
      </c>
      <c r="Y29" s="125"/>
    </row>
    <row r="30" spans="1:18" ht="11.25">
      <c r="A30" s="11"/>
      <c r="B30" s="84" t="s">
        <v>29</v>
      </c>
      <c r="C30" s="14">
        <v>34</v>
      </c>
      <c r="D30" s="13">
        <v>180</v>
      </c>
      <c r="E30" s="15"/>
      <c r="F30" s="13">
        <f t="shared" si="0"/>
        <v>214</v>
      </c>
      <c r="G30" s="14">
        <v>4225</v>
      </c>
      <c r="H30" s="15">
        <v>6195</v>
      </c>
      <c r="I30" s="15">
        <f t="shared" si="1"/>
        <v>10420</v>
      </c>
      <c r="J30" s="14"/>
      <c r="K30" s="13">
        <v>17</v>
      </c>
      <c r="L30" s="15"/>
      <c r="M30" s="5">
        <f t="shared" si="2"/>
        <v>17</v>
      </c>
      <c r="N30" s="14">
        <v>645</v>
      </c>
      <c r="O30" s="15">
        <v>1249</v>
      </c>
      <c r="P30" s="15">
        <f t="shared" si="3"/>
        <v>1894</v>
      </c>
      <c r="Q30" s="7">
        <f t="shared" si="4"/>
        <v>231</v>
      </c>
      <c r="R30" s="15">
        <f t="shared" si="5"/>
        <v>12314</v>
      </c>
    </row>
    <row r="31" spans="1:18" ht="11.25">
      <c r="A31" s="11"/>
      <c r="B31" s="84" t="s">
        <v>30</v>
      </c>
      <c r="C31" s="14">
        <v>45</v>
      </c>
      <c r="D31" s="13">
        <v>173</v>
      </c>
      <c r="E31" s="15"/>
      <c r="F31" s="13">
        <f t="shared" si="0"/>
        <v>218</v>
      </c>
      <c r="G31" s="14">
        <v>6069</v>
      </c>
      <c r="H31" s="15">
        <v>8138</v>
      </c>
      <c r="I31" s="15">
        <f t="shared" si="1"/>
        <v>14207</v>
      </c>
      <c r="J31" s="14"/>
      <c r="K31" s="13">
        <v>72</v>
      </c>
      <c r="L31" s="15"/>
      <c r="M31" s="5">
        <f t="shared" si="2"/>
        <v>72</v>
      </c>
      <c r="N31" s="14">
        <v>3167</v>
      </c>
      <c r="O31" s="15">
        <v>4545</v>
      </c>
      <c r="P31" s="15">
        <f t="shared" si="3"/>
        <v>7712</v>
      </c>
      <c r="Q31" s="7">
        <f t="shared" si="4"/>
        <v>290</v>
      </c>
      <c r="R31" s="15">
        <f t="shared" si="5"/>
        <v>21919</v>
      </c>
    </row>
    <row r="32" spans="1:19" ht="11.25">
      <c r="A32" s="11"/>
      <c r="B32" s="84" t="s">
        <v>31</v>
      </c>
      <c r="C32" s="14">
        <v>148</v>
      </c>
      <c r="D32" s="13">
        <v>411</v>
      </c>
      <c r="E32" s="15">
        <v>3</v>
      </c>
      <c r="F32" s="13">
        <f t="shared" si="0"/>
        <v>562</v>
      </c>
      <c r="G32" s="143">
        <v>18975</v>
      </c>
      <c r="H32" s="145">
        <v>29699</v>
      </c>
      <c r="I32" s="15">
        <f t="shared" si="1"/>
        <v>48674</v>
      </c>
      <c r="J32" s="14"/>
      <c r="K32" s="13">
        <v>48</v>
      </c>
      <c r="L32" s="15"/>
      <c r="M32" s="5">
        <f t="shared" si="2"/>
        <v>48</v>
      </c>
      <c r="N32" s="143">
        <v>2447</v>
      </c>
      <c r="O32" s="145">
        <v>4601</v>
      </c>
      <c r="P32" s="15">
        <f t="shared" si="3"/>
        <v>7048</v>
      </c>
      <c r="Q32" s="7">
        <f t="shared" si="4"/>
        <v>610</v>
      </c>
      <c r="R32" s="15">
        <f t="shared" si="5"/>
        <v>55722</v>
      </c>
      <c r="S32" s="125"/>
    </row>
    <row r="33" spans="1:22" s="125" customFormat="1" ht="11.25">
      <c r="A33" s="142"/>
      <c r="B33" s="141" t="s">
        <v>2</v>
      </c>
      <c r="C33" s="138">
        <v>330</v>
      </c>
      <c r="D33" s="139">
        <v>1050</v>
      </c>
      <c r="E33" s="140">
        <v>3</v>
      </c>
      <c r="F33" s="139">
        <f t="shared" si="0"/>
        <v>1383</v>
      </c>
      <c r="G33" s="138">
        <v>40304</v>
      </c>
      <c r="H33" s="140">
        <v>60896</v>
      </c>
      <c r="I33" s="140">
        <f t="shared" si="1"/>
        <v>101200</v>
      </c>
      <c r="J33" s="138"/>
      <c r="K33" s="139">
        <v>153</v>
      </c>
      <c r="L33" s="140"/>
      <c r="M33" s="5">
        <f t="shared" si="2"/>
        <v>153</v>
      </c>
      <c r="N33" s="138">
        <v>7113</v>
      </c>
      <c r="O33" s="140">
        <v>12175</v>
      </c>
      <c r="P33" s="140">
        <f t="shared" si="3"/>
        <v>19288</v>
      </c>
      <c r="Q33" s="76">
        <f t="shared" si="4"/>
        <v>1536</v>
      </c>
      <c r="R33" s="140">
        <f t="shared" si="5"/>
        <v>120488</v>
      </c>
      <c r="V33" s="154"/>
    </row>
    <row r="34" spans="1:25" ht="11.25">
      <c r="A34" s="3" t="s">
        <v>32</v>
      </c>
      <c r="B34" s="83" t="s">
        <v>33</v>
      </c>
      <c r="C34" s="14">
        <v>27</v>
      </c>
      <c r="D34" s="13">
        <v>85</v>
      </c>
      <c r="E34" s="15"/>
      <c r="F34" s="13">
        <f t="shared" si="0"/>
        <v>112</v>
      </c>
      <c r="G34" s="14">
        <v>3942</v>
      </c>
      <c r="H34" s="15">
        <v>7366</v>
      </c>
      <c r="I34" s="15">
        <f t="shared" si="1"/>
        <v>11308</v>
      </c>
      <c r="J34" s="14"/>
      <c r="K34" s="13">
        <v>2</v>
      </c>
      <c r="L34" s="15"/>
      <c r="M34" s="5">
        <f t="shared" si="2"/>
        <v>2</v>
      </c>
      <c r="N34" s="14">
        <v>321</v>
      </c>
      <c r="O34" s="15">
        <v>535</v>
      </c>
      <c r="P34" s="15">
        <f t="shared" si="3"/>
        <v>856</v>
      </c>
      <c r="Q34" s="7">
        <f t="shared" si="4"/>
        <v>114</v>
      </c>
      <c r="R34" s="15">
        <f t="shared" si="5"/>
        <v>12164</v>
      </c>
      <c r="Y34" s="125"/>
    </row>
    <row r="35" spans="1:19" ht="11.25">
      <c r="A35" s="11"/>
      <c r="B35" s="84" t="s">
        <v>34</v>
      </c>
      <c r="C35" s="14">
        <v>38</v>
      </c>
      <c r="D35" s="13">
        <v>127</v>
      </c>
      <c r="E35" s="15">
        <v>2</v>
      </c>
      <c r="F35" s="13">
        <f t="shared" si="0"/>
        <v>167</v>
      </c>
      <c r="G35" s="143">
        <v>4719</v>
      </c>
      <c r="H35" s="145">
        <v>8053</v>
      </c>
      <c r="I35" s="15">
        <f t="shared" si="1"/>
        <v>12772</v>
      </c>
      <c r="J35" s="14">
        <v>1</v>
      </c>
      <c r="K35" s="13">
        <v>1</v>
      </c>
      <c r="L35" s="15"/>
      <c r="M35" s="5">
        <f t="shared" si="2"/>
        <v>2</v>
      </c>
      <c r="N35" s="143">
        <v>126</v>
      </c>
      <c r="O35" s="145">
        <v>253</v>
      </c>
      <c r="P35" s="15">
        <f t="shared" si="3"/>
        <v>379</v>
      </c>
      <c r="Q35" s="7">
        <f t="shared" si="4"/>
        <v>169</v>
      </c>
      <c r="R35" s="15">
        <f t="shared" si="5"/>
        <v>13151</v>
      </c>
      <c r="S35" s="125"/>
    </row>
    <row r="36" spans="1:22" s="125" customFormat="1" ht="11.25">
      <c r="A36" s="142"/>
      <c r="B36" s="141" t="s">
        <v>2</v>
      </c>
      <c r="C36" s="143">
        <v>65</v>
      </c>
      <c r="D36" s="144">
        <v>212</v>
      </c>
      <c r="E36" s="145">
        <v>2</v>
      </c>
      <c r="F36" s="144">
        <f t="shared" si="0"/>
        <v>279</v>
      </c>
      <c r="G36" s="143">
        <v>8661</v>
      </c>
      <c r="H36" s="145">
        <v>15419</v>
      </c>
      <c r="I36" s="145">
        <f t="shared" si="1"/>
        <v>24080</v>
      </c>
      <c r="J36" s="143">
        <v>1</v>
      </c>
      <c r="K36" s="144">
        <v>3</v>
      </c>
      <c r="L36" s="145"/>
      <c r="M36" s="5">
        <f t="shared" si="2"/>
        <v>4</v>
      </c>
      <c r="N36" s="143">
        <v>447</v>
      </c>
      <c r="O36" s="145">
        <v>788</v>
      </c>
      <c r="P36" s="145">
        <f t="shared" si="3"/>
        <v>1235</v>
      </c>
      <c r="Q36" s="7">
        <f t="shared" si="4"/>
        <v>283</v>
      </c>
      <c r="R36" s="145">
        <f t="shared" si="5"/>
        <v>25315</v>
      </c>
      <c r="V36" s="154"/>
    </row>
    <row r="37" spans="1:25" ht="11.25">
      <c r="A37" s="3" t="s">
        <v>35</v>
      </c>
      <c r="B37" s="83" t="s">
        <v>36</v>
      </c>
      <c r="C37" s="8">
        <v>432</v>
      </c>
      <c r="D37" s="5">
        <v>702</v>
      </c>
      <c r="E37" s="9">
        <v>2</v>
      </c>
      <c r="F37" s="5">
        <f t="shared" si="0"/>
        <v>1136</v>
      </c>
      <c r="G37" s="8">
        <v>53019</v>
      </c>
      <c r="H37" s="9">
        <v>88150</v>
      </c>
      <c r="I37" s="9">
        <f t="shared" si="1"/>
        <v>141169</v>
      </c>
      <c r="J37" s="8"/>
      <c r="K37" s="5">
        <v>34</v>
      </c>
      <c r="L37" s="9"/>
      <c r="M37" s="5">
        <f t="shared" si="2"/>
        <v>34</v>
      </c>
      <c r="N37" s="8">
        <v>2034</v>
      </c>
      <c r="O37" s="9">
        <v>5563</v>
      </c>
      <c r="P37" s="9">
        <f t="shared" si="3"/>
        <v>7597</v>
      </c>
      <c r="Q37" s="10">
        <f t="shared" si="4"/>
        <v>1170</v>
      </c>
      <c r="R37" s="9">
        <f t="shared" si="5"/>
        <v>148766</v>
      </c>
      <c r="Y37" s="125"/>
    </row>
    <row r="38" spans="1:18" ht="11.25">
      <c r="A38" s="11"/>
      <c r="B38" s="84" t="s">
        <v>37</v>
      </c>
      <c r="C38" s="14">
        <v>392</v>
      </c>
      <c r="D38" s="13">
        <v>401</v>
      </c>
      <c r="E38" s="15">
        <v>1</v>
      </c>
      <c r="F38" s="13">
        <f t="shared" si="0"/>
        <v>794</v>
      </c>
      <c r="G38" s="14">
        <v>64361</v>
      </c>
      <c r="H38" s="15">
        <v>99775</v>
      </c>
      <c r="I38" s="15">
        <f t="shared" si="1"/>
        <v>164136</v>
      </c>
      <c r="J38" s="14">
        <v>1</v>
      </c>
      <c r="K38" s="13">
        <v>38</v>
      </c>
      <c r="L38" s="15"/>
      <c r="M38" s="5">
        <f t="shared" si="2"/>
        <v>39</v>
      </c>
      <c r="N38" s="14">
        <v>2170</v>
      </c>
      <c r="O38" s="15">
        <v>6828</v>
      </c>
      <c r="P38" s="15">
        <f t="shared" si="3"/>
        <v>8998</v>
      </c>
      <c r="Q38" s="7">
        <f t="shared" si="4"/>
        <v>833</v>
      </c>
      <c r="R38" s="15">
        <f t="shared" si="5"/>
        <v>173134</v>
      </c>
    </row>
    <row r="39" spans="1:19" ht="11.25">
      <c r="A39" s="11"/>
      <c r="B39" s="84" t="s">
        <v>38</v>
      </c>
      <c r="C39" s="14">
        <v>333</v>
      </c>
      <c r="D39" s="13">
        <v>293</v>
      </c>
      <c r="E39" s="15"/>
      <c r="F39" s="13">
        <f t="shared" si="0"/>
        <v>626</v>
      </c>
      <c r="G39" s="143">
        <v>52382</v>
      </c>
      <c r="H39" s="145">
        <v>75262</v>
      </c>
      <c r="I39" s="15">
        <f t="shared" si="1"/>
        <v>127644</v>
      </c>
      <c r="J39" s="14">
        <v>3</v>
      </c>
      <c r="K39" s="13">
        <v>38</v>
      </c>
      <c r="L39" s="15"/>
      <c r="M39" s="5">
        <f t="shared" si="2"/>
        <v>41</v>
      </c>
      <c r="N39" s="143">
        <v>3153</v>
      </c>
      <c r="O39" s="145">
        <v>7271</v>
      </c>
      <c r="P39" s="15">
        <f t="shared" si="3"/>
        <v>10424</v>
      </c>
      <c r="Q39" s="7">
        <f t="shared" si="4"/>
        <v>667</v>
      </c>
      <c r="R39" s="15">
        <f t="shared" si="5"/>
        <v>138068</v>
      </c>
      <c r="S39" s="125"/>
    </row>
    <row r="40" spans="1:22" s="125" customFormat="1" ht="11.25">
      <c r="A40" s="136"/>
      <c r="B40" s="137" t="s">
        <v>2</v>
      </c>
      <c r="C40" s="138">
        <v>1157</v>
      </c>
      <c r="D40" s="139">
        <v>1396</v>
      </c>
      <c r="E40" s="140">
        <v>3</v>
      </c>
      <c r="F40" s="139">
        <f t="shared" si="0"/>
        <v>2556</v>
      </c>
      <c r="G40" s="138">
        <v>169762</v>
      </c>
      <c r="H40" s="140">
        <v>263187</v>
      </c>
      <c r="I40" s="140">
        <f t="shared" si="1"/>
        <v>432949</v>
      </c>
      <c r="J40" s="138">
        <v>4</v>
      </c>
      <c r="K40" s="139">
        <v>110</v>
      </c>
      <c r="L40" s="140"/>
      <c r="M40" s="5">
        <f t="shared" si="2"/>
        <v>114</v>
      </c>
      <c r="N40" s="138">
        <v>7357</v>
      </c>
      <c r="O40" s="140">
        <v>19662</v>
      </c>
      <c r="P40" s="140">
        <f t="shared" si="3"/>
        <v>27019</v>
      </c>
      <c r="Q40" s="76">
        <f t="shared" si="4"/>
        <v>2670</v>
      </c>
      <c r="R40" s="140">
        <f t="shared" si="5"/>
        <v>459968</v>
      </c>
      <c r="V40" s="154"/>
    </row>
    <row r="41" spans="1:25" ht="11.25">
      <c r="A41" s="11" t="s">
        <v>39</v>
      </c>
      <c r="B41" s="84" t="s">
        <v>40</v>
      </c>
      <c r="C41" s="14">
        <v>250</v>
      </c>
      <c r="D41" s="13">
        <v>427</v>
      </c>
      <c r="E41" s="15">
        <v>1</v>
      </c>
      <c r="F41" s="13">
        <f t="shared" si="0"/>
        <v>678</v>
      </c>
      <c r="G41" s="14">
        <v>18400</v>
      </c>
      <c r="H41" s="15">
        <v>28320</v>
      </c>
      <c r="I41" s="15">
        <f t="shared" si="1"/>
        <v>46720</v>
      </c>
      <c r="J41" s="14">
        <v>2</v>
      </c>
      <c r="K41" s="13">
        <v>26</v>
      </c>
      <c r="L41" s="15"/>
      <c r="M41" s="5">
        <f t="shared" si="2"/>
        <v>28</v>
      </c>
      <c r="N41" s="14">
        <v>1353</v>
      </c>
      <c r="O41" s="15">
        <v>2810</v>
      </c>
      <c r="P41" s="15">
        <f t="shared" si="3"/>
        <v>4163</v>
      </c>
      <c r="Q41" s="7">
        <f t="shared" si="4"/>
        <v>706</v>
      </c>
      <c r="R41" s="15">
        <f t="shared" si="5"/>
        <v>50883</v>
      </c>
      <c r="Y41" s="125"/>
    </row>
    <row r="42" spans="1:18" ht="11.25">
      <c r="A42" s="11"/>
      <c r="B42" s="84" t="s">
        <v>41</v>
      </c>
      <c r="C42" s="14">
        <v>87</v>
      </c>
      <c r="D42" s="13">
        <v>192</v>
      </c>
      <c r="E42" s="15">
        <v>1</v>
      </c>
      <c r="F42" s="13">
        <f t="shared" si="0"/>
        <v>280</v>
      </c>
      <c r="G42" s="14">
        <v>7240</v>
      </c>
      <c r="H42" s="15">
        <v>11493</v>
      </c>
      <c r="I42" s="15">
        <f t="shared" si="1"/>
        <v>18733</v>
      </c>
      <c r="J42" s="14">
        <v>1</v>
      </c>
      <c r="K42" s="13">
        <v>10</v>
      </c>
      <c r="L42" s="15"/>
      <c r="M42" s="5">
        <f t="shared" si="2"/>
        <v>11</v>
      </c>
      <c r="N42" s="14">
        <v>390</v>
      </c>
      <c r="O42" s="15">
        <v>923</v>
      </c>
      <c r="P42" s="15">
        <f t="shared" si="3"/>
        <v>1313</v>
      </c>
      <c r="Q42" s="7">
        <f t="shared" si="4"/>
        <v>291</v>
      </c>
      <c r="R42" s="15">
        <f t="shared" si="5"/>
        <v>20046</v>
      </c>
    </row>
    <row r="43" spans="1:18" ht="11.25">
      <c r="A43" s="11"/>
      <c r="B43" s="84" t="s">
        <v>42</v>
      </c>
      <c r="C43" s="14">
        <v>238</v>
      </c>
      <c r="D43" s="13">
        <v>479</v>
      </c>
      <c r="E43" s="15"/>
      <c r="F43" s="13">
        <f t="shared" si="0"/>
        <v>717</v>
      </c>
      <c r="G43" s="14">
        <v>18348</v>
      </c>
      <c r="H43" s="15">
        <v>29646</v>
      </c>
      <c r="I43" s="15">
        <f t="shared" si="1"/>
        <v>47994</v>
      </c>
      <c r="J43" s="14">
        <v>3</v>
      </c>
      <c r="K43" s="13">
        <v>26</v>
      </c>
      <c r="L43" s="15"/>
      <c r="M43" s="5">
        <f t="shared" si="2"/>
        <v>29</v>
      </c>
      <c r="N43" s="14">
        <v>1431</v>
      </c>
      <c r="O43" s="15">
        <v>2798</v>
      </c>
      <c r="P43" s="15">
        <f t="shared" si="3"/>
        <v>4229</v>
      </c>
      <c r="Q43" s="7">
        <f t="shared" si="4"/>
        <v>746</v>
      </c>
      <c r="R43" s="15">
        <f t="shared" si="5"/>
        <v>52223</v>
      </c>
    </row>
    <row r="44" spans="1:19" ht="11.25">
      <c r="A44" s="11"/>
      <c r="B44" s="84" t="s">
        <v>43</v>
      </c>
      <c r="C44" s="14">
        <v>165</v>
      </c>
      <c r="D44" s="13">
        <v>339</v>
      </c>
      <c r="E44" s="15"/>
      <c r="F44" s="13">
        <f t="shared" si="0"/>
        <v>504</v>
      </c>
      <c r="G44" s="143">
        <v>11704</v>
      </c>
      <c r="H44" s="145">
        <v>19362</v>
      </c>
      <c r="I44" s="15">
        <f t="shared" si="1"/>
        <v>31066</v>
      </c>
      <c r="J44" s="14"/>
      <c r="K44" s="13">
        <v>9</v>
      </c>
      <c r="L44" s="15"/>
      <c r="M44" s="5">
        <f t="shared" si="2"/>
        <v>9</v>
      </c>
      <c r="N44" s="143">
        <v>842</v>
      </c>
      <c r="O44" s="145">
        <v>1652</v>
      </c>
      <c r="P44" s="15">
        <f t="shared" si="3"/>
        <v>2494</v>
      </c>
      <c r="Q44" s="7">
        <f t="shared" si="4"/>
        <v>513</v>
      </c>
      <c r="R44" s="15">
        <f t="shared" si="5"/>
        <v>33560</v>
      </c>
      <c r="S44" s="125"/>
    </row>
    <row r="45" spans="1:22" s="125" customFormat="1" ht="11.25">
      <c r="A45" s="142"/>
      <c r="B45" s="141" t="s">
        <v>2</v>
      </c>
      <c r="C45" s="143">
        <v>740</v>
      </c>
      <c r="D45" s="144">
        <v>1437</v>
      </c>
      <c r="E45" s="145">
        <v>2</v>
      </c>
      <c r="F45" s="144">
        <f t="shared" si="0"/>
        <v>2179</v>
      </c>
      <c r="G45" s="143">
        <v>55692</v>
      </c>
      <c r="H45" s="145">
        <v>88821</v>
      </c>
      <c r="I45" s="145">
        <f t="shared" si="1"/>
        <v>144513</v>
      </c>
      <c r="J45" s="143">
        <v>6</v>
      </c>
      <c r="K45" s="144">
        <v>71</v>
      </c>
      <c r="L45" s="145"/>
      <c r="M45" s="5">
        <f t="shared" si="2"/>
        <v>77</v>
      </c>
      <c r="N45" s="143">
        <v>4016</v>
      </c>
      <c r="O45" s="145">
        <v>8183</v>
      </c>
      <c r="P45" s="145">
        <f t="shared" si="3"/>
        <v>12199</v>
      </c>
      <c r="Q45" s="7">
        <f t="shared" si="4"/>
        <v>2256</v>
      </c>
      <c r="R45" s="145">
        <f t="shared" si="5"/>
        <v>156712</v>
      </c>
      <c r="V45" s="154"/>
    </row>
    <row r="46" spans="1:25" ht="11.25">
      <c r="A46" s="3" t="s">
        <v>44</v>
      </c>
      <c r="B46" s="83" t="s">
        <v>45</v>
      </c>
      <c r="C46" s="8">
        <v>85</v>
      </c>
      <c r="D46" s="5">
        <v>258</v>
      </c>
      <c r="E46" s="9"/>
      <c r="F46" s="5">
        <f t="shared" si="0"/>
        <v>343</v>
      </c>
      <c r="G46" s="8">
        <v>8945</v>
      </c>
      <c r="H46" s="9">
        <v>12356</v>
      </c>
      <c r="I46" s="9">
        <f t="shared" si="1"/>
        <v>21301</v>
      </c>
      <c r="J46" s="8">
        <v>2</v>
      </c>
      <c r="K46" s="5">
        <v>113</v>
      </c>
      <c r="L46" s="9"/>
      <c r="M46" s="5">
        <f t="shared" si="2"/>
        <v>115</v>
      </c>
      <c r="N46" s="8">
        <v>3397</v>
      </c>
      <c r="O46" s="9">
        <v>5269</v>
      </c>
      <c r="P46" s="9">
        <f t="shared" si="3"/>
        <v>8666</v>
      </c>
      <c r="Q46" s="10">
        <f t="shared" si="4"/>
        <v>458</v>
      </c>
      <c r="R46" s="9">
        <f t="shared" si="5"/>
        <v>29967</v>
      </c>
      <c r="Y46" s="125"/>
    </row>
    <row r="47" spans="1:18" ht="11.25">
      <c r="A47" s="11"/>
      <c r="B47" s="84" t="s">
        <v>46</v>
      </c>
      <c r="C47" s="14">
        <v>147</v>
      </c>
      <c r="D47" s="13">
        <v>307</v>
      </c>
      <c r="E47" s="15"/>
      <c r="F47" s="13">
        <f t="shared" si="0"/>
        <v>454</v>
      </c>
      <c r="G47" s="14">
        <v>16674</v>
      </c>
      <c r="H47" s="15">
        <v>25550</v>
      </c>
      <c r="I47" s="15">
        <f t="shared" si="1"/>
        <v>42224</v>
      </c>
      <c r="J47" s="14">
        <v>1</v>
      </c>
      <c r="K47" s="13">
        <v>45</v>
      </c>
      <c r="L47" s="15"/>
      <c r="M47" s="5">
        <f t="shared" si="2"/>
        <v>46</v>
      </c>
      <c r="N47" s="14">
        <v>2195</v>
      </c>
      <c r="O47" s="15">
        <v>4656</v>
      </c>
      <c r="P47" s="15">
        <f t="shared" si="3"/>
        <v>6851</v>
      </c>
      <c r="Q47" s="7">
        <f t="shared" si="4"/>
        <v>500</v>
      </c>
      <c r="R47" s="15">
        <f t="shared" si="5"/>
        <v>49075</v>
      </c>
    </row>
    <row r="48" spans="1:18" ht="11.25">
      <c r="A48" s="11"/>
      <c r="B48" s="84" t="s">
        <v>47</v>
      </c>
      <c r="C48" s="14">
        <v>194</v>
      </c>
      <c r="D48" s="13">
        <v>399</v>
      </c>
      <c r="E48" s="15"/>
      <c r="F48" s="13">
        <f t="shared" si="0"/>
        <v>593</v>
      </c>
      <c r="G48" s="14">
        <v>23672</v>
      </c>
      <c r="H48" s="15">
        <v>39371</v>
      </c>
      <c r="I48" s="15">
        <f t="shared" si="1"/>
        <v>63043</v>
      </c>
      <c r="J48" s="14">
        <v>5</v>
      </c>
      <c r="K48" s="13">
        <v>54</v>
      </c>
      <c r="L48" s="15"/>
      <c r="M48" s="5">
        <f t="shared" si="2"/>
        <v>59</v>
      </c>
      <c r="N48" s="14">
        <v>3519</v>
      </c>
      <c r="O48" s="15">
        <v>6812</v>
      </c>
      <c r="P48" s="15">
        <f t="shared" si="3"/>
        <v>10331</v>
      </c>
      <c r="Q48" s="7">
        <f t="shared" si="4"/>
        <v>652</v>
      </c>
      <c r="R48" s="15">
        <f t="shared" si="5"/>
        <v>73374</v>
      </c>
    </row>
    <row r="49" spans="1:18" ht="11.25">
      <c r="A49" s="11"/>
      <c r="B49" s="84" t="s">
        <v>48</v>
      </c>
      <c r="C49" s="14">
        <v>428</v>
      </c>
      <c r="D49" s="13">
        <v>676</v>
      </c>
      <c r="E49" s="15">
        <v>1</v>
      </c>
      <c r="F49" s="13">
        <f t="shared" si="0"/>
        <v>1105</v>
      </c>
      <c r="G49" s="14">
        <v>42218</v>
      </c>
      <c r="H49" s="15">
        <v>67679</v>
      </c>
      <c r="I49" s="15">
        <f t="shared" si="1"/>
        <v>109897</v>
      </c>
      <c r="J49" s="14">
        <v>1</v>
      </c>
      <c r="K49" s="13">
        <v>83</v>
      </c>
      <c r="L49" s="15">
        <v>1</v>
      </c>
      <c r="M49" s="5">
        <f t="shared" si="2"/>
        <v>85</v>
      </c>
      <c r="N49" s="14">
        <v>3992</v>
      </c>
      <c r="O49" s="15">
        <v>7616</v>
      </c>
      <c r="P49" s="15">
        <f t="shared" si="3"/>
        <v>11608</v>
      </c>
      <c r="Q49" s="7">
        <f t="shared" si="4"/>
        <v>1190</v>
      </c>
      <c r="R49" s="15">
        <f t="shared" si="5"/>
        <v>121505</v>
      </c>
    </row>
    <row r="50" spans="1:19" ht="11.25">
      <c r="A50" s="11"/>
      <c r="B50" s="84" t="s">
        <v>49</v>
      </c>
      <c r="C50" s="14">
        <v>126</v>
      </c>
      <c r="D50" s="13">
        <v>327</v>
      </c>
      <c r="E50" s="15"/>
      <c r="F50" s="13">
        <f t="shared" si="0"/>
        <v>453</v>
      </c>
      <c r="G50" s="143">
        <v>13793</v>
      </c>
      <c r="H50" s="145">
        <v>22047</v>
      </c>
      <c r="I50" s="15">
        <f t="shared" si="1"/>
        <v>35840</v>
      </c>
      <c r="J50" s="14">
        <v>2</v>
      </c>
      <c r="K50" s="13">
        <v>27</v>
      </c>
      <c r="L50" s="15"/>
      <c r="M50" s="5">
        <f t="shared" si="2"/>
        <v>29</v>
      </c>
      <c r="N50" s="143">
        <v>1361</v>
      </c>
      <c r="O50" s="145">
        <v>2495</v>
      </c>
      <c r="P50" s="15">
        <f t="shared" si="3"/>
        <v>3856</v>
      </c>
      <c r="Q50" s="7">
        <f t="shared" si="4"/>
        <v>482</v>
      </c>
      <c r="R50" s="15">
        <f t="shared" si="5"/>
        <v>39696</v>
      </c>
      <c r="S50" s="125"/>
    </row>
    <row r="51" spans="1:22" s="125" customFormat="1" ht="11.25">
      <c r="A51" s="142"/>
      <c r="B51" s="141" t="s">
        <v>2</v>
      </c>
      <c r="C51" s="138">
        <v>980</v>
      </c>
      <c r="D51" s="139">
        <v>1967</v>
      </c>
      <c r="E51" s="140">
        <v>1</v>
      </c>
      <c r="F51" s="139">
        <f t="shared" si="0"/>
        <v>2948</v>
      </c>
      <c r="G51" s="138">
        <v>105302</v>
      </c>
      <c r="H51" s="140">
        <v>167003</v>
      </c>
      <c r="I51" s="140">
        <f t="shared" si="1"/>
        <v>272305</v>
      </c>
      <c r="J51" s="138">
        <v>11</v>
      </c>
      <c r="K51" s="139">
        <v>322</v>
      </c>
      <c r="L51" s="140">
        <v>1</v>
      </c>
      <c r="M51" s="5">
        <f t="shared" si="2"/>
        <v>334</v>
      </c>
      <c r="N51" s="138">
        <v>14464</v>
      </c>
      <c r="O51" s="140">
        <v>26848</v>
      </c>
      <c r="P51" s="140">
        <f t="shared" si="3"/>
        <v>41312</v>
      </c>
      <c r="Q51" s="76">
        <f t="shared" si="4"/>
        <v>3282</v>
      </c>
      <c r="R51" s="140">
        <f t="shared" si="5"/>
        <v>313617</v>
      </c>
      <c r="V51" s="154"/>
    </row>
    <row r="52" spans="1:25" ht="11.25">
      <c r="A52" s="3" t="s">
        <v>50</v>
      </c>
      <c r="B52" s="83" t="s">
        <v>51</v>
      </c>
      <c r="C52" s="14">
        <v>759</v>
      </c>
      <c r="D52" s="13">
        <v>1184</v>
      </c>
      <c r="E52" s="15">
        <v>3</v>
      </c>
      <c r="F52" s="13">
        <f t="shared" si="0"/>
        <v>1946</v>
      </c>
      <c r="G52" s="14">
        <v>101808</v>
      </c>
      <c r="H52" s="15">
        <v>144148</v>
      </c>
      <c r="I52" s="15">
        <f t="shared" si="1"/>
        <v>245956</v>
      </c>
      <c r="J52" s="14">
        <v>20</v>
      </c>
      <c r="K52" s="13">
        <v>299</v>
      </c>
      <c r="L52" s="15"/>
      <c r="M52" s="5">
        <f t="shared" si="2"/>
        <v>319</v>
      </c>
      <c r="N52" s="14">
        <v>26785</v>
      </c>
      <c r="O52" s="15">
        <v>42434</v>
      </c>
      <c r="P52" s="15">
        <f t="shared" si="3"/>
        <v>69219</v>
      </c>
      <c r="Q52" s="7">
        <f t="shared" si="4"/>
        <v>2265</v>
      </c>
      <c r="R52" s="15">
        <f t="shared" si="5"/>
        <v>315175</v>
      </c>
      <c r="Y52" s="125"/>
    </row>
    <row r="53" spans="1:19" ht="11.25">
      <c r="A53" s="11"/>
      <c r="B53" s="84" t="s">
        <v>52</v>
      </c>
      <c r="C53" s="14">
        <v>517</v>
      </c>
      <c r="D53" s="13">
        <v>940</v>
      </c>
      <c r="E53" s="15">
        <v>1</v>
      </c>
      <c r="F53" s="13">
        <f t="shared" si="0"/>
        <v>1458</v>
      </c>
      <c r="G53" s="143">
        <v>60434</v>
      </c>
      <c r="H53" s="145">
        <v>86857</v>
      </c>
      <c r="I53" s="15">
        <f t="shared" si="1"/>
        <v>147291</v>
      </c>
      <c r="J53" s="14">
        <v>1</v>
      </c>
      <c r="K53" s="13">
        <v>117</v>
      </c>
      <c r="L53" s="15"/>
      <c r="M53" s="5">
        <f t="shared" si="2"/>
        <v>118</v>
      </c>
      <c r="N53" s="143">
        <v>8111</v>
      </c>
      <c r="O53" s="145">
        <v>14525</v>
      </c>
      <c r="P53" s="15">
        <f t="shared" si="3"/>
        <v>22636</v>
      </c>
      <c r="Q53" s="7">
        <f t="shared" si="4"/>
        <v>1576</v>
      </c>
      <c r="R53" s="15">
        <f t="shared" si="5"/>
        <v>169927</v>
      </c>
      <c r="S53" s="125"/>
    </row>
    <row r="54" spans="1:22" s="125" customFormat="1" ht="11.25">
      <c r="A54" s="136"/>
      <c r="B54" s="137" t="s">
        <v>2</v>
      </c>
      <c r="C54" s="143">
        <v>1276</v>
      </c>
      <c r="D54" s="144">
        <v>2124</v>
      </c>
      <c r="E54" s="145">
        <v>4</v>
      </c>
      <c r="F54" s="144">
        <f t="shared" si="0"/>
        <v>3404</v>
      </c>
      <c r="G54" s="143">
        <v>162242</v>
      </c>
      <c r="H54" s="145">
        <v>231005</v>
      </c>
      <c r="I54" s="145">
        <f t="shared" si="1"/>
        <v>393247</v>
      </c>
      <c r="J54" s="143">
        <v>21</v>
      </c>
      <c r="K54" s="144">
        <v>416</v>
      </c>
      <c r="L54" s="145"/>
      <c r="M54" s="5">
        <f t="shared" si="2"/>
        <v>437</v>
      </c>
      <c r="N54" s="143">
        <v>34896</v>
      </c>
      <c r="O54" s="145">
        <v>56959</v>
      </c>
      <c r="P54" s="145">
        <f t="shared" si="3"/>
        <v>91855</v>
      </c>
      <c r="Q54" s="7">
        <f t="shared" si="4"/>
        <v>3841</v>
      </c>
      <c r="R54" s="145">
        <f t="shared" si="5"/>
        <v>485102</v>
      </c>
      <c r="V54" s="154"/>
    </row>
    <row r="55" spans="1:25" ht="11.25">
      <c r="A55" s="11" t="s">
        <v>53</v>
      </c>
      <c r="B55" s="84" t="s">
        <v>54</v>
      </c>
      <c r="C55" s="8">
        <v>54</v>
      </c>
      <c r="D55" s="5">
        <v>210</v>
      </c>
      <c r="E55" s="9"/>
      <c r="F55" s="5">
        <f t="shared" si="0"/>
        <v>264</v>
      </c>
      <c r="G55" s="8">
        <v>7136</v>
      </c>
      <c r="H55" s="9">
        <v>10820</v>
      </c>
      <c r="I55" s="9">
        <f t="shared" si="1"/>
        <v>17956</v>
      </c>
      <c r="J55" s="8"/>
      <c r="K55" s="5">
        <v>6</v>
      </c>
      <c r="L55" s="9"/>
      <c r="M55" s="5">
        <f t="shared" si="2"/>
        <v>6</v>
      </c>
      <c r="N55" s="8">
        <v>520</v>
      </c>
      <c r="O55" s="9">
        <v>899</v>
      </c>
      <c r="P55" s="9">
        <f t="shared" si="3"/>
        <v>1419</v>
      </c>
      <c r="Q55" s="10">
        <f t="shared" si="4"/>
        <v>270</v>
      </c>
      <c r="R55" s="9">
        <f t="shared" si="5"/>
        <v>19375</v>
      </c>
      <c r="Y55" s="125"/>
    </row>
    <row r="56" spans="1:18" ht="11.25">
      <c r="A56" s="11"/>
      <c r="B56" s="84" t="s">
        <v>55</v>
      </c>
      <c r="C56" s="14">
        <v>40</v>
      </c>
      <c r="D56" s="13">
        <v>133</v>
      </c>
      <c r="E56" s="15"/>
      <c r="F56" s="13">
        <f t="shared" si="0"/>
        <v>173</v>
      </c>
      <c r="G56" s="14">
        <v>3792</v>
      </c>
      <c r="H56" s="15">
        <v>5721</v>
      </c>
      <c r="I56" s="15">
        <f t="shared" si="1"/>
        <v>9513</v>
      </c>
      <c r="J56" s="14"/>
      <c r="K56" s="13">
        <v>4</v>
      </c>
      <c r="L56" s="15"/>
      <c r="M56" s="5">
        <f t="shared" si="2"/>
        <v>4</v>
      </c>
      <c r="N56" s="14">
        <v>63</v>
      </c>
      <c r="O56" s="15">
        <v>123</v>
      </c>
      <c r="P56" s="15">
        <f t="shared" si="3"/>
        <v>186</v>
      </c>
      <c r="Q56" s="7">
        <f t="shared" si="4"/>
        <v>177</v>
      </c>
      <c r="R56" s="15">
        <f t="shared" si="5"/>
        <v>9699</v>
      </c>
    </row>
    <row r="57" spans="1:19" ht="11.25">
      <c r="A57" s="11"/>
      <c r="B57" s="84" t="s">
        <v>56</v>
      </c>
      <c r="C57" s="14">
        <v>82</v>
      </c>
      <c r="D57" s="13">
        <v>202</v>
      </c>
      <c r="E57" s="15"/>
      <c r="F57" s="13">
        <f t="shared" si="0"/>
        <v>284</v>
      </c>
      <c r="G57" s="143">
        <v>10739</v>
      </c>
      <c r="H57" s="145">
        <v>16920</v>
      </c>
      <c r="I57" s="15">
        <f t="shared" si="1"/>
        <v>27659</v>
      </c>
      <c r="J57" s="14"/>
      <c r="K57" s="13">
        <v>13</v>
      </c>
      <c r="L57" s="15"/>
      <c r="M57" s="5">
        <f t="shared" si="2"/>
        <v>13</v>
      </c>
      <c r="N57" s="143">
        <v>536</v>
      </c>
      <c r="O57" s="145">
        <v>1248</v>
      </c>
      <c r="P57" s="15">
        <f t="shared" si="3"/>
        <v>1784</v>
      </c>
      <c r="Q57" s="7">
        <f t="shared" si="4"/>
        <v>297</v>
      </c>
      <c r="R57" s="15">
        <f t="shared" si="5"/>
        <v>29443</v>
      </c>
      <c r="S57" s="125"/>
    </row>
    <row r="58" spans="1:22" s="125" customFormat="1" ht="11.25">
      <c r="A58" s="136"/>
      <c r="B58" s="137" t="s">
        <v>2</v>
      </c>
      <c r="C58" s="138">
        <v>176</v>
      </c>
      <c r="D58" s="139">
        <v>545</v>
      </c>
      <c r="E58" s="140"/>
      <c r="F58" s="139">
        <f t="shared" si="0"/>
        <v>721</v>
      </c>
      <c r="G58" s="138">
        <v>21667</v>
      </c>
      <c r="H58" s="140">
        <v>33461</v>
      </c>
      <c r="I58" s="140">
        <f t="shared" si="1"/>
        <v>55128</v>
      </c>
      <c r="J58" s="138"/>
      <c r="K58" s="139">
        <v>23</v>
      </c>
      <c r="L58" s="140"/>
      <c r="M58" s="5">
        <f t="shared" si="2"/>
        <v>23</v>
      </c>
      <c r="N58" s="138">
        <v>1119</v>
      </c>
      <c r="O58" s="140">
        <v>2270</v>
      </c>
      <c r="P58" s="140">
        <f t="shared" si="3"/>
        <v>3389</v>
      </c>
      <c r="Q58" s="76">
        <f t="shared" si="4"/>
        <v>744</v>
      </c>
      <c r="R58" s="140">
        <f t="shared" si="5"/>
        <v>58517</v>
      </c>
      <c r="V58" s="154"/>
    </row>
    <row r="59" spans="1:25" ht="11.25">
      <c r="A59" s="11" t="s">
        <v>57</v>
      </c>
      <c r="B59" s="84" t="s">
        <v>58</v>
      </c>
      <c r="C59" s="14">
        <v>132</v>
      </c>
      <c r="D59" s="13">
        <v>388</v>
      </c>
      <c r="E59" s="15"/>
      <c r="F59" s="13">
        <f t="shared" si="0"/>
        <v>520</v>
      </c>
      <c r="G59" s="14">
        <v>22094</v>
      </c>
      <c r="H59" s="15">
        <v>33211</v>
      </c>
      <c r="I59" s="15">
        <f t="shared" si="1"/>
        <v>55305</v>
      </c>
      <c r="J59" s="14">
        <v>2</v>
      </c>
      <c r="K59" s="13">
        <v>43</v>
      </c>
      <c r="L59" s="15"/>
      <c r="M59" s="5">
        <f t="shared" si="2"/>
        <v>45</v>
      </c>
      <c r="N59" s="14">
        <v>2311</v>
      </c>
      <c r="O59" s="15">
        <v>4458</v>
      </c>
      <c r="P59" s="15">
        <f t="shared" si="3"/>
        <v>6769</v>
      </c>
      <c r="Q59" s="7">
        <f t="shared" si="4"/>
        <v>565</v>
      </c>
      <c r="R59" s="15">
        <f t="shared" si="5"/>
        <v>62074</v>
      </c>
      <c r="Y59" s="125"/>
    </row>
    <row r="60" spans="1:18" ht="11.25">
      <c r="A60" s="11"/>
      <c r="B60" s="84" t="s">
        <v>59</v>
      </c>
      <c r="C60" s="14">
        <v>215</v>
      </c>
      <c r="D60" s="13">
        <v>402</v>
      </c>
      <c r="E60" s="15">
        <v>3</v>
      </c>
      <c r="F60" s="13">
        <f t="shared" si="0"/>
        <v>620</v>
      </c>
      <c r="G60" s="14">
        <v>24657</v>
      </c>
      <c r="H60" s="15">
        <v>34818</v>
      </c>
      <c r="I60" s="15">
        <f t="shared" si="1"/>
        <v>59475</v>
      </c>
      <c r="J60" s="14">
        <v>5</v>
      </c>
      <c r="K60" s="13">
        <v>138</v>
      </c>
      <c r="L60" s="15"/>
      <c r="M60" s="5">
        <f t="shared" si="2"/>
        <v>143</v>
      </c>
      <c r="N60" s="14">
        <v>6912</v>
      </c>
      <c r="O60" s="15">
        <v>11151</v>
      </c>
      <c r="P60" s="15">
        <f t="shared" si="3"/>
        <v>18063</v>
      </c>
      <c r="Q60" s="7">
        <f t="shared" si="4"/>
        <v>763</v>
      </c>
      <c r="R60" s="15">
        <f t="shared" si="5"/>
        <v>77538</v>
      </c>
    </row>
    <row r="61" spans="1:19" ht="11.25">
      <c r="A61" s="11"/>
      <c r="B61" s="84" t="s">
        <v>60</v>
      </c>
      <c r="C61" s="14">
        <v>435</v>
      </c>
      <c r="D61" s="13">
        <v>584</v>
      </c>
      <c r="E61" s="15">
        <v>1</v>
      </c>
      <c r="F61" s="13">
        <f t="shared" si="0"/>
        <v>1020</v>
      </c>
      <c r="G61" s="143">
        <v>61739</v>
      </c>
      <c r="H61" s="145">
        <v>86561</v>
      </c>
      <c r="I61" s="15">
        <f t="shared" si="1"/>
        <v>148300</v>
      </c>
      <c r="J61" s="14">
        <v>5</v>
      </c>
      <c r="K61" s="13">
        <v>171</v>
      </c>
      <c r="L61" s="15">
        <v>1</v>
      </c>
      <c r="M61" s="5">
        <f t="shared" si="2"/>
        <v>177</v>
      </c>
      <c r="N61" s="143">
        <v>11399</v>
      </c>
      <c r="O61" s="145">
        <v>20826</v>
      </c>
      <c r="P61" s="15">
        <f t="shared" si="3"/>
        <v>32225</v>
      </c>
      <c r="Q61" s="7">
        <f t="shared" si="4"/>
        <v>1197</v>
      </c>
      <c r="R61" s="15">
        <f t="shared" si="5"/>
        <v>180525</v>
      </c>
      <c r="S61" s="125"/>
    </row>
    <row r="62" spans="1:22" s="125" customFormat="1" ht="11.25">
      <c r="A62" s="142"/>
      <c r="B62" s="141" t="s">
        <v>2</v>
      </c>
      <c r="C62" s="143">
        <v>782</v>
      </c>
      <c r="D62" s="144">
        <v>1374</v>
      </c>
      <c r="E62" s="145">
        <v>4</v>
      </c>
      <c r="F62" s="144">
        <f t="shared" si="0"/>
        <v>2160</v>
      </c>
      <c r="G62" s="143">
        <v>108490</v>
      </c>
      <c r="H62" s="145">
        <v>154590</v>
      </c>
      <c r="I62" s="145">
        <f t="shared" si="1"/>
        <v>263080</v>
      </c>
      <c r="J62" s="143">
        <v>12</v>
      </c>
      <c r="K62" s="144">
        <v>352</v>
      </c>
      <c r="L62" s="145">
        <v>1</v>
      </c>
      <c r="M62" s="5">
        <f t="shared" si="2"/>
        <v>365</v>
      </c>
      <c r="N62" s="143">
        <v>20622</v>
      </c>
      <c r="O62" s="145">
        <v>36435</v>
      </c>
      <c r="P62" s="145">
        <f t="shared" si="3"/>
        <v>57057</v>
      </c>
      <c r="Q62" s="7">
        <f t="shared" si="4"/>
        <v>2525</v>
      </c>
      <c r="R62" s="145">
        <f t="shared" si="5"/>
        <v>320137</v>
      </c>
      <c r="V62" s="154"/>
    </row>
    <row r="63" spans="1:25" ht="11.25">
      <c r="A63" s="3" t="s">
        <v>61</v>
      </c>
      <c r="B63" s="83" t="s">
        <v>62</v>
      </c>
      <c r="C63" s="8">
        <v>100</v>
      </c>
      <c r="D63" s="5">
        <v>276</v>
      </c>
      <c r="E63" s="9">
        <v>3</v>
      </c>
      <c r="F63" s="5">
        <f t="shared" si="0"/>
        <v>379</v>
      </c>
      <c r="G63" s="8">
        <v>11156</v>
      </c>
      <c r="H63" s="9">
        <v>17175</v>
      </c>
      <c r="I63" s="9">
        <f t="shared" si="1"/>
        <v>28331</v>
      </c>
      <c r="J63" s="8">
        <v>1</v>
      </c>
      <c r="K63" s="5">
        <v>12</v>
      </c>
      <c r="L63" s="9"/>
      <c r="M63" s="5">
        <f t="shared" si="2"/>
        <v>13</v>
      </c>
      <c r="N63" s="8">
        <v>785</v>
      </c>
      <c r="O63" s="9">
        <v>1285</v>
      </c>
      <c r="P63" s="9">
        <f t="shared" si="3"/>
        <v>2070</v>
      </c>
      <c r="Q63" s="10">
        <f t="shared" si="4"/>
        <v>392</v>
      </c>
      <c r="R63" s="9">
        <f t="shared" si="5"/>
        <v>30401</v>
      </c>
      <c r="Y63" s="125"/>
    </row>
    <row r="64" spans="1:18" ht="11.25">
      <c r="A64" s="11"/>
      <c r="B64" s="84" t="s">
        <v>63</v>
      </c>
      <c r="C64" s="14">
        <v>200</v>
      </c>
      <c r="D64" s="13">
        <v>374</v>
      </c>
      <c r="E64" s="15">
        <v>1</v>
      </c>
      <c r="F64" s="13">
        <f t="shared" si="0"/>
        <v>575</v>
      </c>
      <c r="G64" s="14">
        <v>22573</v>
      </c>
      <c r="H64" s="15">
        <v>36049</v>
      </c>
      <c r="I64" s="15">
        <f t="shared" si="1"/>
        <v>58622</v>
      </c>
      <c r="J64" s="14"/>
      <c r="K64" s="13">
        <v>47</v>
      </c>
      <c r="L64" s="15"/>
      <c r="M64" s="5">
        <f t="shared" si="2"/>
        <v>47</v>
      </c>
      <c r="N64" s="14">
        <v>3217</v>
      </c>
      <c r="O64" s="15">
        <v>5432</v>
      </c>
      <c r="P64" s="15">
        <f t="shared" si="3"/>
        <v>8649</v>
      </c>
      <c r="Q64" s="7">
        <f t="shared" si="4"/>
        <v>622</v>
      </c>
      <c r="R64" s="15">
        <f t="shared" si="5"/>
        <v>67271</v>
      </c>
    </row>
    <row r="65" spans="1:18" ht="11.25">
      <c r="A65" s="11"/>
      <c r="B65" s="84" t="s">
        <v>64</v>
      </c>
      <c r="C65" s="14">
        <v>251</v>
      </c>
      <c r="D65" s="13">
        <v>383</v>
      </c>
      <c r="E65" s="15"/>
      <c r="F65" s="13">
        <f t="shared" si="0"/>
        <v>634</v>
      </c>
      <c r="G65" s="14">
        <v>32752</v>
      </c>
      <c r="H65" s="15">
        <v>51988</v>
      </c>
      <c r="I65" s="15">
        <f t="shared" si="1"/>
        <v>84740</v>
      </c>
      <c r="J65" s="14">
        <v>1</v>
      </c>
      <c r="K65" s="13">
        <v>65</v>
      </c>
      <c r="L65" s="15">
        <v>1</v>
      </c>
      <c r="M65" s="5">
        <f t="shared" si="2"/>
        <v>67</v>
      </c>
      <c r="N65" s="14">
        <v>4387</v>
      </c>
      <c r="O65" s="15">
        <v>7058</v>
      </c>
      <c r="P65" s="15">
        <f t="shared" si="3"/>
        <v>11445</v>
      </c>
      <c r="Q65" s="7">
        <f t="shared" si="4"/>
        <v>701</v>
      </c>
      <c r="R65" s="15">
        <f t="shared" si="5"/>
        <v>96185</v>
      </c>
    </row>
    <row r="66" spans="1:18" ht="11.25">
      <c r="A66" s="11"/>
      <c r="B66" s="84" t="s">
        <v>65</v>
      </c>
      <c r="C66" s="14">
        <v>11</v>
      </c>
      <c r="D66" s="13">
        <v>93</v>
      </c>
      <c r="E66" s="15"/>
      <c r="F66" s="13">
        <f t="shared" si="0"/>
        <v>104</v>
      </c>
      <c r="G66" s="14">
        <v>1884</v>
      </c>
      <c r="H66" s="15">
        <v>2571</v>
      </c>
      <c r="I66" s="15">
        <f t="shared" si="1"/>
        <v>4455</v>
      </c>
      <c r="J66" s="14"/>
      <c r="K66" s="13">
        <v>31</v>
      </c>
      <c r="L66" s="15"/>
      <c r="M66" s="5">
        <f t="shared" si="2"/>
        <v>31</v>
      </c>
      <c r="N66" s="14">
        <v>919</v>
      </c>
      <c r="O66" s="15">
        <v>1435</v>
      </c>
      <c r="P66" s="15">
        <f t="shared" si="3"/>
        <v>2354</v>
      </c>
      <c r="Q66" s="7">
        <f t="shared" si="4"/>
        <v>135</v>
      </c>
      <c r="R66" s="15">
        <f t="shared" si="5"/>
        <v>6809</v>
      </c>
    </row>
    <row r="67" spans="1:19" ht="11.25">
      <c r="A67" s="11"/>
      <c r="B67" s="84" t="s">
        <v>66</v>
      </c>
      <c r="C67" s="14">
        <v>121</v>
      </c>
      <c r="D67" s="13">
        <v>183</v>
      </c>
      <c r="E67" s="15">
        <v>1</v>
      </c>
      <c r="F67" s="13">
        <f t="shared" si="0"/>
        <v>305</v>
      </c>
      <c r="G67" s="143">
        <v>13403</v>
      </c>
      <c r="H67" s="145">
        <v>21692</v>
      </c>
      <c r="I67" s="15">
        <f t="shared" si="1"/>
        <v>35095</v>
      </c>
      <c r="J67" s="14"/>
      <c r="K67" s="13">
        <v>13</v>
      </c>
      <c r="L67" s="15"/>
      <c r="M67" s="5">
        <f t="shared" si="2"/>
        <v>13</v>
      </c>
      <c r="N67" s="143">
        <v>1195</v>
      </c>
      <c r="O67" s="145">
        <v>2307</v>
      </c>
      <c r="P67" s="15">
        <f t="shared" si="3"/>
        <v>3502</v>
      </c>
      <c r="Q67" s="7">
        <f t="shared" si="4"/>
        <v>318</v>
      </c>
      <c r="R67" s="15">
        <f t="shared" si="5"/>
        <v>38597</v>
      </c>
      <c r="S67" s="125"/>
    </row>
    <row r="68" spans="1:22" s="125" customFormat="1" ht="11.25">
      <c r="A68" s="136"/>
      <c r="B68" s="137" t="s">
        <v>2</v>
      </c>
      <c r="C68" s="138">
        <v>683</v>
      </c>
      <c r="D68" s="139">
        <v>1309</v>
      </c>
      <c r="E68" s="140">
        <v>5</v>
      </c>
      <c r="F68" s="139">
        <f t="shared" si="0"/>
        <v>1997</v>
      </c>
      <c r="G68" s="138">
        <v>81768</v>
      </c>
      <c r="H68" s="140">
        <v>129475</v>
      </c>
      <c r="I68" s="140">
        <f t="shared" si="1"/>
        <v>211243</v>
      </c>
      <c r="J68" s="138">
        <v>2</v>
      </c>
      <c r="K68" s="139">
        <v>168</v>
      </c>
      <c r="L68" s="140">
        <v>1</v>
      </c>
      <c r="M68" s="5">
        <f t="shared" si="2"/>
        <v>171</v>
      </c>
      <c r="N68" s="138">
        <v>10503</v>
      </c>
      <c r="O68" s="140">
        <v>17517</v>
      </c>
      <c r="P68" s="140">
        <f t="shared" si="3"/>
        <v>28020</v>
      </c>
      <c r="Q68" s="76">
        <f t="shared" si="4"/>
        <v>2168</v>
      </c>
      <c r="R68" s="140">
        <f t="shared" si="5"/>
        <v>239263</v>
      </c>
      <c r="V68" s="154"/>
    </row>
    <row r="69" spans="1:25" ht="11.25">
      <c r="A69" s="11" t="s">
        <v>67</v>
      </c>
      <c r="B69" s="84" t="s">
        <v>68</v>
      </c>
      <c r="C69" s="14">
        <v>282</v>
      </c>
      <c r="D69" s="13">
        <v>474</v>
      </c>
      <c r="E69" s="15">
        <v>5</v>
      </c>
      <c r="F69" s="13">
        <f t="shared" si="0"/>
        <v>761</v>
      </c>
      <c r="G69" s="14">
        <v>26999</v>
      </c>
      <c r="H69" s="15">
        <v>41371</v>
      </c>
      <c r="I69" s="15">
        <f t="shared" si="1"/>
        <v>68370</v>
      </c>
      <c r="J69" s="14">
        <v>1</v>
      </c>
      <c r="K69" s="13">
        <v>29</v>
      </c>
      <c r="L69" s="15"/>
      <c r="M69" s="5">
        <f t="shared" si="2"/>
        <v>30</v>
      </c>
      <c r="N69" s="14">
        <v>1682</v>
      </c>
      <c r="O69" s="15">
        <v>3625</v>
      </c>
      <c r="P69" s="15">
        <f t="shared" si="3"/>
        <v>5307</v>
      </c>
      <c r="Q69" s="7">
        <f t="shared" si="4"/>
        <v>791</v>
      </c>
      <c r="R69" s="15">
        <f t="shared" si="5"/>
        <v>73677</v>
      </c>
      <c r="Y69" s="125"/>
    </row>
    <row r="70" spans="1:18" ht="11.25">
      <c r="A70" s="11"/>
      <c r="B70" s="84" t="s">
        <v>69</v>
      </c>
      <c r="C70" s="14">
        <v>93</v>
      </c>
      <c r="D70" s="13">
        <v>206</v>
      </c>
      <c r="E70" s="15">
        <v>1</v>
      </c>
      <c r="F70" s="13">
        <f aca="true" t="shared" si="6" ref="F70:F132">C70+D70+E70</f>
        <v>300</v>
      </c>
      <c r="G70" s="14">
        <v>7770</v>
      </c>
      <c r="H70" s="15">
        <v>11345</v>
      </c>
      <c r="I70" s="15">
        <f aca="true" t="shared" si="7" ref="I70:I132">G70+H70</f>
        <v>19115</v>
      </c>
      <c r="J70" s="14"/>
      <c r="K70" s="13">
        <v>8</v>
      </c>
      <c r="L70" s="15"/>
      <c r="M70" s="5">
        <f aca="true" t="shared" si="8" ref="M70:M133">J70+K70+L70</f>
        <v>8</v>
      </c>
      <c r="N70" s="14">
        <v>524</v>
      </c>
      <c r="O70" s="15">
        <v>993</v>
      </c>
      <c r="P70" s="15">
        <f aca="true" t="shared" si="9" ref="P70:P132">N70+O70</f>
        <v>1517</v>
      </c>
      <c r="Q70" s="7">
        <f aca="true" t="shared" si="10" ref="Q70:Q134">SUM(C70+D70+E70+J70+K70+L70)</f>
        <v>308</v>
      </c>
      <c r="R70" s="15">
        <f aca="true" t="shared" si="11" ref="R70:R132">I70+P70</f>
        <v>20632</v>
      </c>
    </row>
    <row r="71" spans="1:18" ht="11.25">
      <c r="A71" s="11"/>
      <c r="B71" s="84" t="s">
        <v>70</v>
      </c>
      <c r="C71" s="14">
        <v>634</v>
      </c>
      <c r="D71" s="13">
        <v>765</v>
      </c>
      <c r="E71" s="15">
        <v>6</v>
      </c>
      <c r="F71" s="13">
        <f t="shared" si="6"/>
        <v>1405</v>
      </c>
      <c r="G71" s="14">
        <v>38116</v>
      </c>
      <c r="H71" s="15">
        <v>63586</v>
      </c>
      <c r="I71" s="15">
        <f t="shared" si="7"/>
        <v>101702</v>
      </c>
      <c r="J71" s="14">
        <v>1</v>
      </c>
      <c r="K71" s="13">
        <v>18</v>
      </c>
      <c r="L71" s="15"/>
      <c r="M71" s="5">
        <f t="shared" si="8"/>
        <v>19</v>
      </c>
      <c r="N71" s="14">
        <v>1403</v>
      </c>
      <c r="O71" s="15">
        <v>3099</v>
      </c>
      <c r="P71" s="15">
        <f t="shared" si="9"/>
        <v>4502</v>
      </c>
      <c r="Q71" s="7">
        <f t="shared" si="10"/>
        <v>1424</v>
      </c>
      <c r="R71" s="15">
        <f t="shared" si="11"/>
        <v>106204</v>
      </c>
    </row>
    <row r="72" spans="1:19" ht="11.25">
      <c r="A72" s="11"/>
      <c r="B72" s="84" t="s">
        <v>71</v>
      </c>
      <c r="C72" s="14">
        <v>160</v>
      </c>
      <c r="D72" s="13">
        <v>381</v>
      </c>
      <c r="E72" s="15"/>
      <c r="F72" s="13">
        <f t="shared" si="6"/>
        <v>541</v>
      </c>
      <c r="G72" s="143">
        <v>14258</v>
      </c>
      <c r="H72" s="145">
        <v>22848</v>
      </c>
      <c r="I72" s="15">
        <f t="shared" si="7"/>
        <v>37106</v>
      </c>
      <c r="J72" s="14">
        <v>1</v>
      </c>
      <c r="K72" s="13">
        <v>20</v>
      </c>
      <c r="L72" s="15"/>
      <c r="M72" s="5">
        <f t="shared" si="8"/>
        <v>21</v>
      </c>
      <c r="N72" s="143">
        <v>1126</v>
      </c>
      <c r="O72" s="145">
        <v>2214</v>
      </c>
      <c r="P72" s="15">
        <f t="shared" si="9"/>
        <v>3340</v>
      </c>
      <c r="Q72" s="7">
        <f t="shared" si="10"/>
        <v>562</v>
      </c>
      <c r="R72" s="15">
        <f t="shared" si="11"/>
        <v>40446</v>
      </c>
      <c r="S72" s="125"/>
    </row>
    <row r="73" spans="1:22" s="125" customFormat="1" ht="11.25">
      <c r="A73" s="142"/>
      <c r="B73" s="141" t="s">
        <v>2</v>
      </c>
      <c r="C73" s="143">
        <v>1169</v>
      </c>
      <c r="D73" s="144">
        <v>1826</v>
      </c>
      <c r="E73" s="145">
        <v>12</v>
      </c>
      <c r="F73" s="144">
        <f t="shared" si="6"/>
        <v>3007</v>
      </c>
      <c r="G73" s="143">
        <v>87143</v>
      </c>
      <c r="H73" s="145">
        <v>139150</v>
      </c>
      <c r="I73" s="145">
        <f t="shared" si="7"/>
        <v>226293</v>
      </c>
      <c r="J73" s="143">
        <v>3</v>
      </c>
      <c r="K73" s="144">
        <v>75</v>
      </c>
      <c r="L73" s="145"/>
      <c r="M73" s="5">
        <f t="shared" si="8"/>
        <v>78</v>
      </c>
      <c r="N73" s="143">
        <v>4735</v>
      </c>
      <c r="O73" s="145">
        <v>9931</v>
      </c>
      <c r="P73" s="145">
        <f t="shared" si="9"/>
        <v>14666</v>
      </c>
      <c r="Q73" s="7">
        <f t="shared" si="10"/>
        <v>3085</v>
      </c>
      <c r="R73" s="145">
        <f t="shared" si="11"/>
        <v>240959</v>
      </c>
      <c r="V73" s="154"/>
    </row>
    <row r="74" spans="1:25" ht="11.25">
      <c r="A74" s="3" t="s">
        <v>72</v>
      </c>
      <c r="B74" s="83" t="s">
        <v>73</v>
      </c>
      <c r="C74" s="8">
        <v>218</v>
      </c>
      <c r="D74" s="5">
        <v>368</v>
      </c>
      <c r="E74" s="9">
        <v>2</v>
      </c>
      <c r="F74" s="5">
        <f t="shared" si="6"/>
        <v>588</v>
      </c>
      <c r="G74" s="8">
        <v>33310</v>
      </c>
      <c r="H74" s="9">
        <v>49224</v>
      </c>
      <c r="I74" s="9">
        <f t="shared" si="7"/>
        <v>82534</v>
      </c>
      <c r="J74" s="8">
        <v>4</v>
      </c>
      <c r="K74" s="5">
        <v>274</v>
      </c>
      <c r="L74" s="9"/>
      <c r="M74" s="5">
        <f t="shared" si="8"/>
        <v>278</v>
      </c>
      <c r="N74" s="8">
        <v>17256</v>
      </c>
      <c r="O74" s="9">
        <v>27886</v>
      </c>
      <c r="P74" s="9">
        <f t="shared" si="9"/>
        <v>45142</v>
      </c>
      <c r="Q74" s="10">
        <f t="shared" si="10"/>
        <v>866</v>
      </c>
      <c r="R74" s="9">
        <f t="shared" si="11"/>
        <v>127676</v>
      </c>
      <c r="Y74" s="125"/>
    </row>
    <row r="75" spans="1:18" ht="11.25">
      <c r="A75" s="11"/>
      <c r="B75" s="84" t="s">
        <v>74</v>
      </c>
      <c r="C75" s="14">
        <v>176</v>
      </c>
      <c r="D75" s="13">
        <v>342</v>
      </c>
      <c r="E75" s="15">
        <v>2</v>
      </c>
      <c r="F75" s="13">
        <f t="shared" si="6"/>
        <v>520</v>
      </c>
      <c r="G75" s="14">
        <v>21570</v>
      </c>
      <c r="H75" s="15">
        <v>29344</v>
      </c>
      <c r="I75" s="15">
        <f t="shared" si="7"/>
        <v>50914</v>
      </c>
      <c r="J75" s="14">
        <v>37</v>
      </c>
      <c r="K75" s="13">
        <v>257</v>
      </c>
      <c r="L75" s="15"/>
      <c r="M75" s="5">
        <f t="shared" si="8"/>
        <v>294</v>
      </c>
      <c r="N75" s="14">
        <v>12960</v>
      </c>
      <c r="O75" s="15">
        <v>19268</v>
      </c>
      <c r="P75" s="15">
        <f t="shared" si="9"/>
        <v>32228</v>
      </c>
      <c r="Q75" s="7">
        <f t="shared" si="10"/>
        <v>814</v>
      </c>
      <c r="R75" s="15">
        <f t="shared" si="11"/>
        <v>83142</v>
      </c>
    </row>
    <row r="76" spans="1:18" ht="11.25">
      <c r="A76" s="11"/>
      <c r="B76" s="84" t="s">
        <v>75</v>
      </c>
      <c r="C76" s="14">
        <v>70</v>
      </c>
      <c r="D76" s="13">
        <v>191</v>
      </c>
      <c r="E76" s="15"/>
      <c r="F76" s="13">
        <f t="shared" si="6"/>
        <v>261</v>
      </c>
      <c r="G76" s="14">
        <v>9280</v>
      </c>
      <c r="H76" s="15">
        <v>12607</v>
      </c>
      <c r="I76" s="15">
        <f t="shared" si="7"/>
        <v>21887</v>
      </c>
      <c r="J76" s="14">
        <v>19</v>
      </c>
      <c r="K76" s="13">
        <v>116</v>
      </c>
      <c r="L76" s="15"/>
      <c r="M76" s="5">
        <f t="shared" si="8"/>
        <v>135</v>
      </c>
      <c r="N76" s="14">
        <v>4432</v>
      </c>
      <c r="O76" s="15">
        <v>6669</v>
      </c>
      <c r="P76" s="15">
        <f t="shared" si="9"/>
        <v>11101</v>
      </c>
      <c r="Q76" s="7">
        <f t="shared" si="10"/>
        <v>396</v>
      </c>
      <c r="R76" s="15">
        <f t="shared" si="11"/>
        <v>32988</v>
      </c>
    </row>
    <row r="77" spans="1:18" ht="11.25">
      <c r="A77" s="11"/>
      <c r="B77" s="84" t="s">
        <v>76</v>
      </c>
      <c r="C77" s="14">
        <v>133</v>
      </c>
      <c r="D77" s="13">
        <v>339</v>
      </c>
      <c r="E77" s="15"/>
      <c r="F77" s="13">
        <f t="shared" si="6"/>
        <v>472</v>
      </c>
      <c r="G77" s="14">
        <v>19716</v>
      </c>
      <c r="H77" s="15">
        <v>29494</v>
      </c>
      <c r="I77" s="15">
        <f t="shared" si="7"/>
        <v>49210</v>
      </c>
      <c r="J77" s="14">
        <v>3</v>
      </c>
      <c r="K77" s="13">
        <v>68</v>
      </c>
      <c r="L77" s="15"/>
      <c r="M77" s="5">
        <f t="shared" si="8"/>
        <v>71</v>
      </c>
      <c r="N77" s="14">
        <v>3224</v>
      </c>
      <c r="O77" s="15">
        <v>5720</v>
      </c>
      <c r="P77" s="15">
        <f t="shared" si="9"/>
        <v>8944</v>
      </c>
      <c r="Q77" s="7">
        <f t="shared" si="10"/>
        <v>543</v>
      </c>
      <c r="R77" s="15">
        <f t="shared" si="11"/>
        <v>58154</v>
      </c>
    </row>
    <row r="78" spans="1:19" ht="11.25">
      <c r="A78" s="11"/>
      <c r="B78" s="84" t="s">
        <v>77</v>
      </c>
      <c r="C78" s="14">
        <v>81</v>
      </c>
      <c r="D78" s="13">
        <v>236</v>
      </c>
      <c r="E78" s="15"/>
      <c r="F78" s="13">
        <f t="shared" si="6"/>
        <v>317</v>
      </c>
      <c r="G78" s="143">
        <v>11012</v>
      </c>
      <c r="H78" s="145">
        <v>15767</v>
      </c>
      <c r="I78" s="15">
        <f t="shared" si="7"/>
        <v>26779</v>
      </c>
      <c r="J78" s="14">
        <v>22</v>
      </c>
      <c r="K78" s="13">
        <v>248</v>
      </c>
      <c r="L78" s="15"/>
      <c r="M78" s="5">
        <f t="shared" si="8"/>
        <v>270</v>
      </c>
      <c r="N78" s="143">
        <v>11973</v>
      </c>
      <c r="O78" s="145">
        <v>18021</v>
      </c>
      <c r="P78" s="15">
        <f t="shared" si="9"/>
        <v>29994</v>
      </c>
      <c r="Q78" s="7">
        <f t="shared" si="10"/>
        <v>587</v>
      </c>
      <c r="R78" s="15">
        <f t="shared" si="11"/>
        <v>56773</v>
      </c>
      <c r="S78" s="125"/>
    </row>
    <row r="79" spans="1:22" s="125" customFormat="1" ht="11.25">
      <c r="A79" s="142"/>
      <c r="B79" s="141" t="s">
        <v>2</v>
      </c>
      <c r="C79" s="138">
        <v>678</v>
      </c>
      <c r="D79" s="139">
        <v>1476</v>
      </c>
      <c r="E79" s="140">
        <v>4</v>
      </c>
      <c r="F79" s="139">
        <f t="shared" si="6"/>
        <v>2158</v>
      </c>
      <c r="G79" s="138">
        <v>94888</v>
      </c>
      <c r="H79" s="140">
        <v>136436</v>
      </c>
      <c r="I79" s="140">
        <f t="shared" si="7"/>
        <v>231324</v>
      </c>
      <c r="J79" s="138">
        <v>85</v>
      </c>
      <c r="K79" s="139">
        <v>963</v>
      </c>
      <c r="L79" s="140"/>
      <c r="M79" s="5">
        <f t="shared" si="8"/>
        <v>1048</v>
      </c>
      <c r="N79" s="138">
        <v>49845</v>
      </c>
      <c r="O79" s="140">
        <v>77564</v>
      </c>
      <c r="P79" s="140">
        <f t="shared" si="9"/>
        <v>127409</v>
      </c>
      <c r="Q79" s="76">
        <f t="shared" si="10"/>
        <v>3206</v>
      </c>
      <c r="R79" s="140">
        <f t="shared" si="11"/>
        <v>358733</v>
      </c>
      <c r="V79" s="154"/>
    </row>
    <row r="80" spans="1:25" ht="11.25">
      <c r="A80" s="3" t="s">
        <v>78</v>
      </c>
      <c r="B80" s="83" t="s">
        <v>79</v>
      </c>
      <c r="C80" s="14">
        <v>222</v>
      </c>
      <c r="D80" s="13">
        <v>362</v>
      </c>
      <c r="E80" s="15">
        <v>3</v>
      </c>
      <c r="F80" s="13">
        <f t="shared" si="6"/>
        <v>587</v>
      </c>
      <c r="G80" s="14">
        <v>33354</v>
      </c>
      <c r="H80" s="15">
        <v>56187</v>
      </c>
      <c r="I80" s="15">
        <f t="shared" si="7"/>
        <v>89541</v>
      </c>
      <c r="J80" s="14">
        <v>2</v>
      </c>
      <c r="K80" s="13">
        <v>44</v>
      </c>
      <c r="L80" s="15"/>
      <c r="M80" s="5">
        <f t="shared" si="8"/>
        <v>46</v>
      </c>
      <c r="N80" s="14">
        <v>3180</v>
      </c>
      <c r="O80" s="15">
        <v>6334</v>
      </c>
      <c r="P80" s="15">
        <f t="shared" si="9"/>
        <v>9514</v>
      </c>
      <c r="Q80" s="7">
        <f t="shared" si="10"/>
        <v>633</v>
      </c>
      <c r="R80" s="15">
        <f t="shared" si="11"/>
        <v>99055</v>
      </c>
      <c r="Y80" s="125"/>
    </row>
    <row r="81" spans="1:19" ht="11.25">
      <c r="A81" s="11"/>
      <c r="B81" s="84" t="s">
        <v>80</v>
      </c>
      <c r="C81" s="14">
        <v>235</v>
      </c>
      <c r="D81" s="13">
        <v>307</v>
      </c>
      <c r="E81" s="15">
        <v>4</v>
      </c>
      <c r="F81" s="13">
        <f t="shared" si="6"/>
        <v>546</v>
      </c>
      <c r="G81" s="143">
        <v>32415</v>
      </c>
      <c r="H81" s="145">
        <v>55287</v>
      </c>
      <c r="I81" s="15">
        <f t="shared" si="7"/>
        <v>87702</v>
      </c>
      <c r="J81" s="14">
        <v>2</v>
      </c>
      <c r="K81" s="13">
        <v>24</v>
      </c>
      <c r="L81" s="15"/>
      <c r="M81" s="5">
        <f t="shared" si="8"/>
        <v>26</v>
      </c>
      <c r="N81" s="143">
        <v>1537</v>
      </c>
      <c r="O81" s="145">
        <v>4125</v>
      </c>
      <c r="P81" s="15">
        <f t="shared" si="9"/>
        <v>5662</v>
      </c>
      <c r="Q81" s="7">
        <f t="shared" si="10"/>
        <v>572</v>
      </c>
      <c r="R81" s="15">
        <f t="shared" si="11"/>
        <v>93364</v>
      </c>
      <c r="S81" s="125"/>
    </row>
    <row r="82" spans="1:22" s="125" customFormat="1" ht="11.25">
      <c r="A82" s="136"/>
      <c r="B82" s="137" t="s">
        <v>2</v>
      </c>
      <c r="C82" s="143">
        <v>457</v>
      </c>
      <c r="D82" s="144">
        <v>669</v>
      </c>
      <c r="E82" s="145">
        <v>7</v>
      </c>
      <c r="F82" s="144">
        <f t="shared" si="6"/>
        <v>1133</v>
      </c>
      <c r="G82" s="143">
        <v>65769</v>
      </c>
      <c r="H82" s="145">
        <v>111474</v>
      </c>
      <c r="I82" s="145">
        <f t="shared" si="7"/>
        <v>177243</v>
      </c>
      <c r="J82" s="143">
        <v>4</v>
      </c>
      <c r="K82" s="144">
        <v>68</v>
      </c>
      <c r="L82" s="145"/>
      <c r="M82" s="5">
        <f t="shared" si="8"/>
        <v>72</v>
      </c>
      <c r="N82" s="143">
        <v>4717</v>
      </c>
      <c r="O82" s="145">
        <v>10459</v>
      </c>
      <c r="P82" s="145">
        <f t="shared" si="9"/>
        <v>15176</v>
      </c>
      <c r="Q82" s="7">
        <f t="shared" si="10"/>
        <v>1205</v>
      </c>
      <c r="R82" s="145">
        <f t="shared" si="11"/>
        <v>192419</v>
      </c>
      <c r="V82" s="154"/>
    </row>
    <row r="83" spans="1:25" ht="11.25">
      <c r="A83" s="11" t="s">
        <v>81</v>
      </c>
      <c r="B83" s="84" t="s">
        <v>82</v>
      </c>
      <c r="C83" s="8">
        <v>99</v>
      </c>
      <c r="D83" s="5">
        <v>250</v>
      </c>
      <c r="E83" s="9"/>
      <c r="F83" s="5">
        <f t="shared" si="6"/>
        <v>349</v>
      </c>
      <c r="G83" s="8">
        <v>10899</v>
      </c>
      <c r="H83" s="9">
        <v>17144</v>
      </c>
      <c r="I83" s="9">
        <f t="shared" si="7"/>
        <v>28043</v>
      </c>
      <c r="J83" s="8"/>
      <c r="K83" s="5">
        <v>13</v>
      </c>
      <c r="L83" s="9"/>
      <c r="M83" s="5">
        <f t="shared" si="8"/>
        <v>13</v>
      </c>
      <c r="N83" s="8">
        <v>650</v>
      </c>
      <c r="O83" s="9">
        <v>1367</v>
      </c>
      <c r="P83" s="9">
        <f t="shared" si="9"/>
        <v>2017</v>
      </c>
      <c r="Q83" s="10">
        <f t="shared" si="10"/>
        <v>362</v>
      </c>
      <c r="R83" s="9">
        <f t="shared" si="11"/>
        <v>30060</v>
      </c>
      <c r="Y83" s="125"/>
    </row>
    <row r="84" spans="1:18" ht="11.25">
      <c r="A84" s="11"/>
      <c r="B84" s="84" t="s">
        <v>83</v>
      </c>
      <c r="C84" s="14">
        <v>132</v>
      </c>
      <c r="D84" s="13">
        <v>298</v>
      </c>
      <c r="E84" s="15"/>
      <c r="F84" s="13">
        <f t="shared" si="6"/>
        <v>430</v>
      </c>
      <c r="G84" s="14">
        <v>15534</v>
      </c>
      <c r="H84" s="15">
        <v>25456</v>
      </c>
      <c r="I84" s="15">
        <f t="shared" si="7"/>
        <v>40990</v>
      </c>
      <c r="J84" s="14"/>
      <c r="K84" s="13">
        <v>25</v>
      </c>
      <c r="L84" s="15"/>
      <c r="M84" s="5">
        <f t="shared" si="8"/>
        <v>25</v>
      </c>
      <c r="N84" s="14">
        <v>1437</v>
      </c>
      <c r="O84" s="15">
        <v>2935</v>
      </c>
      <c r="P84" s="15">
        <f t="shared" si="9"/>
        <v>4372</v>
      </c>
      <c r="Q84" s="7">
        <f t="shared" si="10"/>
        <v>455</v>
      </c>
      <c r="R84" s="15">
        <f t="shared" si="11"/>
        <v>45362</v>
      </c>
    </row>
    <row r="85" spans="1:18" ht="11.25">
      <c r="A85" s="11"/>
      <c r="B85" s="84" t="s">
        <v>84</v>
      </c>
      <c r="C85" s="14">
        <v>71</v>
      </c>
      <c r="D85" s="13">
        <v>186</v>
      </c>
      <c r="E85" s="15"/>
      <c r="F85" s="13">
        <f t="shared" si="6"/>
        <v>257</v>
      </c>
      <c r="G85" s="14">
        <v>7616</v>
      </c>
      <c r="H85" s="15">
        <v>11532</v>
      </c>
      <c r="I85" s="15">
        <f t="shared" si="7"/>
        <v>19148</v>
      </c>
      <c r="J85" s="14">
        <v>1</v>
      </c>
      <c r="K85" s="13">
        <v>11</v>
      </c>
      <c r="L85" s="15"/>
      <c r="M85" s="5">
        <f t="shared" si="8"/>
        <v>12</v>
      </c>
      <c r="N85" s="14">
        <v>490</v>
      </c>
      <c r="O85" s="15">
        <v>937</v>
      </c>
      <c r="P85" s="15">
        <f t="shared" si="9"/>
        <v>1427</v>
      </c>
      <c r="Q85" s="7">
        <f t="shared" si="10"/>
        <v>269</v>
      </c>
      <c r="R85" s="15">
        <f t="shared" si="11"/>
        <v>20575</v>
      </c>
    </row>
    <row r="86" spans="1:18" ht="11.25">
      <c r="A86" s="11"/>
      <c r="B86" s="84" t="s">
        <v>85</v>
      </c>
      <c r="C86" s="14">
        <v>151</v>
      </c>
      <c r="D86" s="13">
        <v>307</v>
      </c>
      <c r="E86" s="15"/>
      <c r="F86" s="13">
        <f t="shared" si="6"/>
        <v>458</v>
      </c>
      <c r="G86" s="14">
        <v>18821</v>
      </c>
      <c r="H86" s="15">
        <v>29816</v>
      </c>
      <c r="I86" s="15">
        <f t="shared" si="7"/>
        <v>48637</v>
      </c>
      <c r="J86" s="14"/>
      <c r="K86" s="13">
        <v>34</v>
      </c>
      <c r="L86" s="15"/>
      <c r="M86" s="5">
        <f t="shared" si="8"/>
        <v>34</v>
      </c>
      <c r="N86" s="14">
        <v>2123</v>
      </c>
      <c r="O86" s="15">
        <v>3957</v>
      </c>
      <c r="P86" s="15">
        <f t="shared" si="9"/>
        <v>6080</v>
      </c>
      <c r="Q86" s="7">
        <f t="shared" si="10"/>
        <v>492</v>
      </c>
      <c r="R86" s="15">
        <f t="shared" si="11"/>
        <v>54717</v>
      </c>
    </row>
    <row r="87" spans="1:18" ht="11.25">
      <c r="A87" s="11"/>
      <c r="B87" s="84" t="s">
        <v>86</v>
      </c>
      <c r="C87" s="14">
        <v>100</v>
      </c>
      <c r="D87" s="13">
        <v>224</v>
      </c>
      <c r="E87" s="15"/>
      <c r="F87" s="13">
        <f t="shared" si="6"/>
        <v>324</v>
      </c>
      <c r="G87" s="14">
        <v>22124</v>
      </c>
      <c r="H87" s="15">
        <v>38055</v>
      </c>
      <c r="I87" s="15">
        <f t="shared" si="7"/>
        <v>60179</v>
      </c>
      <c r="J87" s="14"/>
      <c r="K87" s="13">
        <v>29</v>
      </c>
      <c r="L87" s="15"/>
      <c r="M87" s="5">
        <f t="shared" si="8"/>
        <v>29</v>
      </c>
      <c r="N87" s="14">
        <v>2307</v>
      </c>
      <c r="O87" s="15">
        <v>3987</v>
      </c>
      <c r="P87" s="15">
        <f t="shared" si="9"/>
        <v>6294</v>
      </c>
      <c r="Q87" s="7">
        <f t="shared" si="10"/>
        <v>353</v>
      </c>
      <c r="R87" s="15">
        <f t="shared" si="11"/>
        <v>66473</v>
      </c>
    </row>
    <row r="88" spans="1:19" ht="11.25">
      <c r="A88" s="11"/>
      <c r="B88" s="84" t="s">
        <v>87</v>
      </c>
      <c r="C88" s="14">
        <v>191</v>
      </c>
      <c r="D88" s="13">
        <v>329</v>
      </c>
      <c r="E88" s="15">
        <v>3</v>
      </c>
      <c r="F88" s="13">
        <f t="shared" si="6"/>
        <v>523</v>
      </c>
      <c r="G88" s="143">
        <v>11367</v>
      </c>
      <c r="H88" s="145">
        <v>17071</v>
      </c>
      <c r="I88" s="15">
        <f t="shared" si="7"/>
        <v>28438</v>
      </c>
      <c r="J88" s="14">
        <v>3</v>
      </c>
      <c r="K88" s="13">
        <v>28</v>
      </c>
      <c r="L88" s="15"/>
      <c r="M88" s="5">
        <f t="shared" si="8"/>
        <v>31</v>
      </c>
      <c r="N88" s="143">
        <v>1238</v>
      </c>
      <c r="O88" s="145">
        <v>2228</v>
      </c>
      <c r="P88" s="15">
        <f t="shared" si="9"/>
        <v>3466</v>
      </c>
      <c r="Q88" s="7">
        <f t="shared" si="10"/>
        <v>554</v>
      </c>
      <c r="R88" s="15">
        <f t="shared" si="11"/>
        <v>31904</v>
      </c>
      <c r="S88" s="125"/>
    </row>
    <row r="89" spans="1:22" s="125" customFormat="1" ht="11.25">
      <c r="A89" s="142"/>
      <c r="B89" s="141" t="s">
        <v>2</v>
      </c>
      <c r="C89" s="138">
        <v>744</v>
      </c>
      <c r="D89" s="139">
        <v>1594</v>
      </c>
      <c r="E89" s="140">
        <v>3</v>
      </c>
      <c r="F89" s="139">
        <f t="shared" si="6"/>
        <v>2341</v>
      </c>
      <c r="G89" s="138">
        <v>86361</v>
      </c>
      <c r="H89" s="140">
        <v>139074</v>
      </c>
      <c r="I89" s="140">
        <f t="shared" si="7"/>
        <v>225435</v>
      </c>
      <c r="J89" s="138">
        <v>4</v>
      </c>
      <c r="K89" s="139">
        <v>140</v>
      </c>
      <c r="L89" s="140"/>
      <c r="M89" s="5">
        <f t="shared" si="8"/>
        <v>144</v>
      </c>
      <c r="N89" s="138">
        <v>8245</v>
      </c>
      <c r="O89" s="140">
        <v>15411</v>
      </c>
      <c r="P89" s="140">
        <f t="shared" si="9"/>
        <v>23656</v>
      </c>
      <c r="Q89" s="76">
        <f t="shared" si="10"/>
        <v>2485</v>
      </c>
      <c r="R89" s="140">
        <f t="shared" si="11"/>
        <v>249091</v>
      </c>
      <c r="V89" s="154"/>
    </row>
    <row r="90" spans="1:25" ht="11.25">
      <c r="A90" s="3" t="s">
        <v>88</v>
      </c>
      <c r="B90" s="3" t="s">
        <v>88</v>
      </c>
      <c r="C90" s="14">
        <v>316</v>
      </c>
      <c r="D90" s="13">
        <v>331</v>
      </c>
      <c r="E90" s="15"/>
      <c r="F90" s="13">
        <f t="shared" si="6"/>
        <v>647</v>
      </c>
      <c r="G90" s="143">
        <v>54942</v>
      </c>
      <c r="H90" s="145">
        <v>80865</v>
      </c>
      <c r="I90" s="15">
        <f t="shared" si="7"/>
        <v>135807</v>
      </c>
      <c r="J90" s="14">
        <v>7</v>
      </c>
      <c r="K90" s="13">
        <v>122</v>
      </c>
      <c r="L90" s="15">
        <v>2</v>
      </c>
      <c r="M90" s="5">
        <f t="shared" si="8"/>
        <v>131</v>
      </c>
      <c r="N90" s="143">
        <v>11625</v>
      </c>
      <c r="O90" s="145">
        <v>25196</v>
      </c>
      <c r="P90" s="15">
        <f t="shared" si="9"/>
        <v>36821</v>
      </c>
      <c r="Q90" s="7">
        <f t="shared" si="10"/>
        <v>778</v>
      </c>
      <c r="R90" s="15">
        <f t="shared" si="11"/>
        <v>172628</v>
      </c>
      <c r="S90" s="125"/>
      <c r="Y90" s="125"/>
    </row>
    <row r="91" spans="1:22" s="125" customFormat="1" ht="11.25">
      <c r="A91" s="136"/>
      <c r="B91" s="136" t="s">
        <v>2</v>
      </c>
      <c r="C91" s="143">
        <v>316</v>
      </c>
      <c r="D91" s="144">
        <v>331</v>
      </c>
      <c r="E91" s="145"/>
      <c r="F91" s="144">
        <f t="shared" si="6"/>
        <v>647</v>
      </c>
      <c r="G91" s="143">
        <v>54942</v>
      </c>
      <c r="H91" s="145">
        <v>80865</v>
      </c>
      <c r="I91" s="145">
        <f t="shared" si="7"/>
        <v>135807</v>
      </c>
      <c r="J91" s="143">
        <v>7</v>
      </c>
      <c r="K91" s="144">
        <v>122</v>
      </c>
      <c r="L91" s="145">
        <v>2</v>
      </c>
      <c r="M91" s="5">
        <f t="shared" si="8"/>
        <v>131</v>
      </c>
      <c r="N91" s="143">
        <v>11625</v>
      </c>
      <c r="O91" s="145">
        <v>25196</v>
      </c>
      <c r="P91" s="145">
        <f t="shared" si="9"/>
        <v>36821</v>
      </c>
      <c r="Q91" s="7">
        <f>SUM(C91+D91+E91+J91+K91+L91)</f>
        <v>778</v>
      </c>
      <c r="R91" s="145">
        <f t="shared" si="11"/>
        <v>172628</v>
      </c>
      <c r="V91" s="154"/>
    </row>
    <row r="92" spans="1:25" ht="11.25">
      <c r="A92" s="11" t="s">
        <v>89</v>
      </c>
      <c r="B92" s="84" t="s">
        <v>90</v>
      </c>
      <c r="C92" s="8">
        <v>109</v>
      </c>
      <c r="D92" s="5">
        <v>303</v>
      </c>
      <c r="E92" s="9">
        <v>2</v>
      </c>
      <c r="F92" s="5">
        <f t="shared" si="6"/>
        <v>414</v>
      </c>
      <c r="G92" s="8">
        <v>11439</v>
      </c>
      <c r="H92" s="9">
        <v>17898</v>
      </c>
      <c r="I92" s="9">
        <f t="shared" si="7"/>
        <v>29337</v>
      </c>
      <c r="J92" s="8">
        <v>1</v>
      </c>
      <c r="K92" s="5">
        <v>20</v>
      </c>
      <c r="L92" s="9"/>
      <c r="M92" s="5">
        <f t="shared" si="8"/>
        <v>21</v>
      </c>
      <c r="N92" s="8">
        <v>1011</v>
      </c>
      <c r="O92" s="9">
        <v>1973</v>
      </c>
      <c r="P92" s="9">
        <f t="shared" si="9"/>
        <v>2984</v>
      </c>
      <c r="Q92" s="10">
        <f t="shared" si="10"/>
        <v>435</v>
      </c>
      <c r="R92" s="9">
        <f t="shared" si="11"/>
        <v>32321</v>
      </c>
      <c r="Y92" s="125"/>
    </row>
    <row r="93" spans="1:18" ht="11.25">
      <c r="A93" s="11"/>
      <c r="B93" s="84" t="s">
        <v>91</v>
      </c>
      <c r="C93" s="14">
        <v>190</v>
      </c>
      <c r="D93" s="13">
        <v>383</v>
      </c>
      <c r="E93" s="15">
        <v>1</v>
      </c>
      <c r="F93" s="13">
        <f t="shared" si="6"/>
        <v>574</v>
      </c>
      <c r="G93" s="14">
        <v>19204</v>
      </c>
      <c r="H93" s="15">
        <v>30126</v>
      </c>
      <c r="I93" s="15">
        <f t="shared" si="7"/>
        <v>49330</v>
      </c>
      <c r="J93" s="14"/>
      <c r="K93" s="13">
        <v>26</v>
      </c>
      <c r="L93" s="15"/>
      <c r="M93" s="5">
        <f t="shared" si="8"/>
        <v>26</v>
      </c>
      <c r="N93" s="14">
        <v>1185</v>
      </c>
      <c r="O93" s="15">
        <v>2616</v>
      </c>
      <c r="P93" s="15">
        <f t="shared" si="9"/>
        <v>3801</v>
      </c>
      <c r="Q93" s="7">
        <f t="shared" si="10"/>
        <v>600</v>
      </c>
      <c r="R93" s="15">
        <f t="shared" si="11"/>
        <v>53131</v>
      </c>
    </row>
    <row r="94" spans="1:18" ht="11.25">
      <c r="A94" s="11"/>
      <c r="B94" s="84" t="s">
        <v>92</v>
      </c>
      <c r="C94" s="14">
        <v>114</v>
      </c>
      <c r="D94" s="13">
        <v>243</v>
      </c>
      <c r="E94" s="15"/>
      <c r="F94" s="13">
        <f t="shared" si="6"/>
        <v>357</v>
      </c>
      <c r="G94" s="14">
        <v>11290</v>
      </c>
      <c r="H94" s="15">
        <v>16419</v>
      </c>
      <c r="I94" s="15">
        <f t="shared" si="7"/>
        <v>27709</v>
      </c>
      <c r="J94" s="14"/>
      <c r="K94" s="13">
        <v>74</v>
      </c>
      <c r="L94" s="15"/>
      <c r="M94" s="5">
        <f t="shared" si="8"/>
        <v>74</v>
      </c>
      <c r="N94" s="14">
        <v>2759</v>
      </c>
      <c r="O94" s="15">
        <v>4399</v>
      </c>
      <c r="P94" s="15">
        <f t="shared" si="9"/>
        <v>7158</v>
      </c>
      <c r="Q94" s="7">
        <f t="shared" si="10"/>
        <v>431</v>
      </c>
      <c r="R94" s="15">
        <f t="shared" si="11"/>
        <v>34867</v>
      </c>
    </row>
    <row r="95" spans="1:19" ht="11.25">
      <c r="A95" s="11"/>
      <c r="B95" s="84" t="s">
        <v>93</v>
      </c>
      <c r="C95" s="14">
        <v>135</v>
      </c>
      <c r="D95" s="13">
        <v>266</v>
      </c>
      <c r="E95" s="15"/>
      <c r="F95" s="13">
        <f t="shared" si="6"/>
        <v>401</v>
      </c>
      <c r="G95" s="143">
        <v>13719</v>
      </c>
      <c r="H95" s="145">
        <v>19399</v>
      </c>
      <c r="I95" s="15">
        <f t="shared" si="7"/>
        <v>33118</v>
      </c>
      <c r="J95" s="14"/>
      <c r="K95" s="13">
        <v>42</v>
      </c>
      <c r="L95" s="15"/>
      <c r="M95" s="5">
        <f t="shared" si="8"/>
        <v>42</v>
      </c>
      <c r="N95" s="143">
        <v>1601</v>
      </c>
      <c r="O95" s="145">
        <v>3115</v>
      </c>
      <c r="P95" s="15">
        <f t="shared" si="9"/>
        <v>4716</v>
      </c>
      <c r="Q95" s="7">
        <f t="shared" si="10"/>
        <v>443</v>
      </c>
      <c r="R95" s="15">
        <f t="shared" si="11"/>
        <v>37834</v>
      </c>
      <c r="S95" s="125"/>
    </row>
    <row r="96" spans="1:22" s="125" customFormat="1" ht="11.25">
      <c r="A96" s="142"/>
      <c r="B96" s="141" t="s">
        <v>2</v>
      </c>
      <c r="C96" s="138">
        <v>548</v>
      </c>
      <c r="D96" s="139">
        <v>1195</v>
      </c>
      <c r="E96" s="140">
        <v>3</v>
      </c>
      <c r="F96" s="139">
        <f t="shared" si="6"/>
        <v>1746</v>
      </c>
      <c r="G96" s="138">
        <v>55652</v>
      </c>
      <c r="H96" s="140">
        <v>83842</v>
      </c>
      <c r="I96" s="140">
        <f t="shared" si="7"/>
        <v>139494</v>
      </c>
      <c r="J96" s="138">
        <v>1</v>
      </c>
      <c r="K96" s="139">
        <v>162</v>
      </c>
      <c r="L96" s="140"/>
      <c r="M96" s="5">
        <f t="shared" si="8"/>
        <v>163</v>
      </c>
      <c r="N96" s="138">
        <v>6556</v>
      </c>
      <c r="O96" s="140">
        <v>12103</v>
      </c>
      <c r="P96" s="140">
        <f t="shared" si="9"/>
        <v>18659</v>
      </c>
      <c r="Q96" s="76">
        <f t="shared" si="10"/>
        <v>1909</v>
      </c>
      <c r="R96" s="140">
        <f t="shared" si="11"/>
        <v>158153</v>
      </c>
      <c r="V96" s="154"/>
    </row>
    <row r="97" spans="1:25" ht="11.25">
      <c r="A97" s="3" t="s">
        <v>94</v>
      </c>
      <c r="B97" s="83" t="s">
        <v>95</v>
      </c>
      <c r="C97" s="14">
        <v>70</v>
      </c>
      <c r="D97" s="13">
        <v>254</v>
      </c>
      <c r="E97" s="15"/>
      <c r="F97" s="13">
        <f t="shared" si="6"/>
        <v>324</v>
      </c>
      <c r="G97" s="14">
        <v>12289</v>
      </c>
      <c r="H97" s="15">
        <v>18241</v>
      </c>
      <c r="I97" s="15">
        <f t="shared" si="7"/>
        <v>30530</v>
      </c>
      <c r="J97" s="14">
        <v>1</v>
      </c>
      <c r="K97" s="13">
        <v>12</v>
      </c>
      <c r="L97" s="15"/>
      <c r="M97" s="5">
        <f t="shared" si="8"/>
        <v>13</v>
      </c>
      <c r="N97" s="14">
        <v>844</v>
      </c>
      <c r="O97" s="15">
        <v>1455</v>
      </c>
      <c r="P97" s="15">
        <f t="shared" si="9"/>
        <v>2299</v>
      </c>
      <c r="Q97" s="7">
        <f t="shared" si="10"/>
        <v>337</v>
      </c>
      <c r="R97" s="15">
        <f t="shared" si="11"/>
        <v>32829</v>
      </c>
      <c r="Y97" s="125"/>
    </row>
    <row r="98" spans="1:18" ht="11.25">
      <c r="A98" s="11"/>
      <c r="B98" s="84" t="s">
        <v>96</v>
      </c>
      <c r="C98" s="14">
        <v>164</v>
      </c>
      <c r="D98" s="13">
        <v>267</v>
      </c>
      <c r="E98" s="15"/>
      <c r="F98" s="13">
        <f t="shared" si="6"/>
        <v>431</v>
      </c>
      <c r="G98" s="14">
        <v>10988</v>
      </c>
      <c r="H98" s="15">
        <v>16925</v>
      </c>
      <c r="I98" s="15">
        <f t="shared" si="7"/>
        <v>27913</v>
      </c>
      <c r="J98" s="14"/>
      <c r="K98" s="13">
        <v>16</v>
      </c>
      <c r="L98" s="15"/>
      <c r="M98" s="5">
        <f t="shared" si="8"/>
        <v>16</v>
      </c>
      <c r="N98" s="14">
        <v>900</v>
      </c>
      <c r="O98" s="15">
        <v>1918</v>
      </c>
      <c r="P98" s="15">
        <f t="shared" si="9"/>
        <v>2818</v>
      </c>
      <c r="Q98" s="7">
        <f t="shared" si="10"/>
        <v>447</v>
      </c>
      <c r="R98" s="15">
        <f t="shared" si="11"/>
        <v>30731</v>
      </c>
    </row>
    <row r="99" spans="1:18" ht="11.25">
      <c r="A99" s="11"/>
      <c r="B99" s="84" t="s">
        <v>97</v>
      </c>
      <c r="C99" s="14">
        <v>87</v>
      </c>
      <c r="D99" s="13">
        <v>222</v>
      </c>
      <c r="E99" s="15"/>
      <c r="F99" s="13">
        <f t="shared" si="6"/>
        <v>309</v>
      </c>
      <c r="G99" s="14">
        <v>7571</v>
      </c>
      <c r="H99" s="15">
        <v>11726</v>
      </c>
      <c r="I99" s="15">
        <f t="shared" si="7"/>
        <v>19297</v>
      </c>
      <c r="J99" s="14"/>
      <c r="K99" s="13">
        <v>3</v>
      </c>
      <c r="L99" s="15"/>
      <c r="M99" s="5">
        <f t="shared" si="8"/>
        <v>3</v>
      </c>
      <c r="N99" s="14">
        <v>338</v>
      </c>
      <c r="O99" s="15">
        <v>711</v>
      </c>
      <c r="P99" s="15">
        <f t="shared" si="9"/>
        <v>1049</v>
      </c>
      <c r="Q99" s="7">
        <f t="shared" si="10"/>
        <v>312</v>
      </c>
      <c r="R99" s="15">
        <f t="shared" si="11"/>
        <v>20346</v>
      </c>
    </row>
    <row r="100" spans="1:19" ht="11.25">
      <c r="A100" s="11"/>
      <c r="B100" s="84" t="s">
        <v>98</v>
      </c>
      <c r="C100" s="14">
        <v>267</v>
      </c>
      <c r="D100" s="13">
        <v>371</v>
      </c>
      <c r="E100" s="15"/>
      <c r="F100" s="13">
        <f t="shared" si="6"/>
        <v>638</v>
      </c>
      <c r="G100" s="143">
        <v>21014</v>
      </c>
      <c r="H100" s="145">
        <v>32014</v>
      </c>
      <c r="I100" s="15">
        <f t="shared" si="7"/>
        <v>53028</v>
      </c>
      <c r="J100" s="14">
        <v>1</v>
      </c>
      <c r="K100" s="13">
        <v>32</v>
      </c>
      <c r="L100" s="15"/>
      <c r="M100" s="5">
        <f t="shared" si="8"/>
        <v>33</v>
      </c>
      <c r="N100" s="143">
        <v>2015</v>
      </c>
      <c r="O100" s="145">
        <v>4578</v>
      </c>
      <c r="P100" s="15">
        <f t="shared" si="9"/>
        <v>6593</v>
      </c>
      <c r="Q100" s="7">
        <f t="shared" si="10"/>
        <v>671</v>
      </c>
      <c r="R100" s="15">
        <f t="shared" si="11"/>
        <v>59621</v>
      </c>
      <c r="S100" s="125"/>
    </row>
    <row r="101" spans="1:22" s="125" customFormat="1" ht="11.25">
      <c r="A101" s="136"/>
      <c r="B101" s="137" t="s">
        <v>2</v>
      </c>
      <c r="C101" s="143">
        <v>588</v>
      </c>
      <c r="D101" s="144">
        <v>1114</v>
      </c>
      <c r="E101" s="145"/>
      <c r="F101" s="144">
        <f t="shared" si="6"/>
        <v>1702</v>
      </c>
      <c r="G101" s="143">
        <v>51862</v>
      </c>
      <c r="H101" s="145">
        <v>78906</v>
      </c>
      <c r="I101" s="145">
        <f t="shared" si="7"/>
        <v>130768</v>
      </c>
      <c r="J101" s="143">
        <v>2</v>
      </c>
      <c r="K101" s="144">
        <v>63</v>
      </c>
      <c r="L101" s="145"/>
      <c r="M101" s="5">
        <f t="shared" si="8"/>
        <v>65</v>
      </c>
      <c r="N101" s="143">
        <v>4097</v>
      </c>
      <c r="O101" s="145">
        <v>8662</v>
      </c>
      <c r="P101" s="145">
        <f t="shared" si="9"/>
        <v>12759</v>
      </c>
      <c r="Q101" s="7">
        <f t="shared" si="10"/>
        <v>1767</v>
      </c>
      <c r="R101" s="145">
        <f t="shared" si="11"/>
        <v>143527</v>
      </c>
      <c r="V101" s="154"/>
    </row>
    <row r="102" spans="1:25" ht="11.25">
      <c r="A102" s="11" t="s">
        <v>99</v>
      </c>
      <c r="B102" s="84" t="s">
        <v>100</v>
      </c>
      <c r="C102" s="8">
        <v>110</v>
      </c>
      <c r="D102" s="5">
        <v>354</v>
      </c>
      <c r="E102" s="9"/>
      <c r="F102" s="5">
        <f t="shared" si="6"/>
        <v>464</v>
      </c>
      <c r="G102" s="8">
        <v>16034</v>
      </c>
      <c r="H102" s="9">
        <v>21674</v>
      </c>
      <c r="I102" s="9">
        <f t="shared" si="7"/>
        <v>37708</v>
      </c>
      <c r="J102" s="8">
        <v>2</v>
      </c>
      <c r="K102" s="5">
        <v>179</v>
      </c>
      <c r="L102" s="9"/>
      <c r="M102" s="5">
        <f t="shared" si="8"/>
        <v>181</v>
      </c>
      <c r="N102" s="8">
        <v>6905</v>
      </c>
      <c r="O102" s="9">
        <v>10412</v>
      </c>
      <c r="P102" s="9">
        <f t="shared" si="9"/>
        <v>17317</v>
      </c>
      <c r="Q102" s="10">
        <f t="shared" si="10"/>
        <v>645</v>
      </c>
      <c r="R102" s="9">
        <f t="shared" si="11"/>
        <v>55025</v>
      </c>
      <c r="Y102" s="125"/>
    </row>
    <row r="103" spans="1:18" ht="11.25">
      <c r="A103" s="11"/>
      <c r="B103" s="84" t="s">
        <v>101</v>
      </c>
      <c r="C103" s="14">
        <v>199</v>
      </c>
      <c r="D103" s="13">
        <v>358</v>
      </c>
      <c r="E103" s="15"/>
      <c r="F103" s="13">
        <f t="shared" si="6"/>
        <v>557</v>
      </c>
      <c r="G103" s="14">
        <v>24164</v>
      </c>
      <c r="H103" s="15">
        <v>32897</v>
      </c>
      <c r="I103" s="15">
        <f t="shared" si="7"/>
        <v>57061</v>
      </c>
      <c r="J103" s="14">
        <v>20</v>
      </c>
      <c r="K103" s="13">
        <v>217</v>
      </c>
      <c r="L103" s="15"/>
      <c r="M103" s="5">
        <f t="shared" si="8"/>
        <v>237</v>
      </c>
      <c r="N103" s="14">
        <v>13150</v>
      </c>
      <c r="O103" s="15">
        <v>19567</v>
      </c>
      <c r="P103" s="15">
        <f t="shared" si="9"/>
        <v>32717</v>
      </c>
      <c r="Q103" s="7">
        <f t="shared" si="10"/>
        <v>794</v>
      </c>
      <c r="R103" s="15">
        <f t="shared" si="11"/>
        <v>89778</v>
      </c>
    </row>
    <row r="104" spans="1:18" ht="11.25">
      <c r="A104" s="11"/>
      <c r="B104" s="84" t="s">
        <v>102</v>
      </c>
      <c r="C104" s="14">
        <v>142</v>
      </c>
      <c r="D104" s="13">
        <v>305</v>
      </c>
      <c r="E104" s="15"/>
      <c r="F104" s="13">
        <f t="shared" si="6"/>
        <v>447</v>
      </c>
      <c r="G104" s="14">
        <v>26140</v>
      </c>
      <c r="H104" s="15">
        <v>35223</v>
      </c>
      <c r="I104" s="15">
        <f t="shared" si="7"/>
        <v>61363</v>
      </c>
      <c r="J104" s="14">
        <v>15</v>
      </c>
      <c r="K104" s="13">
        <v>271</v>
      </c>
      <c r="L104" s="15"/>
      <c r="M104" s="5">
        <f t="shared" si="8"/>
        <v>286</v>
      </c>
      <c r="N104" s="14">
        <v>15069</v>
      </c>
      <c r="O104" s="15">
        <v>22116</v>
      </c>
      <c r="P104" s="15">
        <f t="shared" si="9"/>
        <v>37185</v>
      </c>
      <c r="Q104" s="7">
        <f t="shared" si="10"/>
        <v>733</v>
      </c>
      <c r="R104" s="15">
        <f t="shared" si="11"/>
        <v>98548</v>
      </c>
    </row>
    <row r="105" spans="1:19" ht="11.25">
      <c r="A105" s="11"/>
      <c r="B105" s="84" t="s">
        <v>103</v>
      </c>
      <c r="C105" s="14">
        <v>102</v>
      </c>
      <c r="D105" s="13">
        <v>257</v>
      </c>
      <c r="E105" s="15"/>
      <c r="F105" s="13">
        <f t="shared" si="6"/>
        <v>359</v>
      </c>
      <c r="G105" s="143">
        <v>15371</v>
      </c>
      <c r="H105" s="145">
        <v>20836</v>
      </c>
      <c r="I105" s="15">
        <f t="shared" si="7"/>
        <v>36207</v>
      </c>
      <c r="J105" s="14">
        <v>2</v>
      </c>
      <c r="K105" s="13">
        <v>260</v>
      </c>
      <c r="L105" s="15"/>
      <c r="M105" s="5">
        <f t="shared" si="8"/>
        <v>262</v>
      </c>
      <c r="N105" s="143">
        <v>13594</v>
      </c>
      <c r="O105" s="145">
        <v>19483</v>
      </c>
      <c r="P105" s="15">
        <f t="shared" si="9"/>
        <v>33077</v>
      </c>
      <c r="Q105" s="7">
        <f t="shared" si="10"/>
        <v>621</v>
      </c>
      <c r="R105" s="15">
        <f t="shared" si="11"/>
        <v>69284</v>
      </c>
      <c r="S105" s="125"/>
    </row>
    <row r="106" spans="1:22" s="125" customFormat="1" ht="11.25">
      <c r="A106" s="142"/>
      <c r="B106" s="141" t="s">
        <v>2</v>
      </c>
      <c r="C106" s="138">
        <v>553</v>
      </c>
      <c r="D106" s="139">
        <v>1274</v>
      </c>
      <c r="E106" s="140"/>
      <c r="F106" s="139">
        <f t="shared" si="6"/>
        <v>1827</v>
      </c>
      <c r="G106" s="138">
        <v>81709</v>
      </c>
      <c r="H106" s="140">
        <v>110630</v>
      </c>
      <c r="I106" s="140">
        <f t="shared" si="7"/>
        <v>192339</v>
      </c>
      <c r="J106" s="138">
        <v>39</v>
      </c>
      <c r="K106" s="139">
        <v>927</v>
      </c>
      <c r="L106" s="140"/>
      <c r="M106" s="5">
        <f t="shared" si="8"/>
        <v>966</v>
      </c>
      <c r="N106" s="138">
        <v>48718</v>
      </c>
      <c r="O106" s="140">
        <v>71578</v>
      </c>
      <c r="P106" s="140">
        <f t="shared" si="9"/>
        <v>120296</v>
      </c>
      <c r="Q106" s="76">
        <f t="shared" si="10"/>
        <v>2793</v>
      </c>
      <c r="R106" s="140">
        <f t="shared" si="11"/>
        <v>312635</v>
      </c>
      <c r="V106" s="154"/>
    </row>
    <row r="107" spans="1:25" ht="11.25">
      <c r="A107" s="3" t="s">
        <v>104</v>
      </c>
      <c r="B107" s="83" t="s">
        <v>105</v>
      </c>
      <c r="C107" s="14">
        <v>184</v>
      </c>
      <c r="D107" s="13">
        <v>487</v>
      </c>
      <c r="E107" s="15"/>
      <c r="F107" s="13">
        <f t="shared" si="6"/>
        <v>671</v>
      </c>
      <c r="G107" s="14">
        <v>21751</v>
      </c>
      <c r="H107" s="15">
        <v>35859</v>
      </c>
      <c r="I107" s="15">
        <f t="shared" si="7"/>
        <v>57610</v>
      </c>
      <c r="J107" s="14"/>
      <c r="K107" s="13">
        <v>22</v>
      </c>
      <c r="L107" s="15"/>
      <c r="M107" s="5">
        <f t="shared" si="8"/>
        <v>22</v>
      </c>
      <c r="N107" s="14">
        <v>1437</v>
      </c>
      <c r="O107" s="15">
        <v>3367</v>
      </c>
      <c r="P107" s="15">
        <f t="shared" si="9"/>
        <v>4804</v>
      </c>
      <c r="Q107" s="7">
        <f t="shared" si="10"/>
        <v>693</v>
      </c>
      <c r="R107" s="15">
        <f t="shared" si="11"/>
        <v>62414</v>
      </c>
      <c r="Y107" s="125"/>
    </row>
    <row r="108" spans="1:19" ht="11.25">
      <c r="A108" s="11"/>
      <c r="B108" s="84" t="s">
        <v>106</v>
      </c>
      <c r="C108" s="14">
        <v>443</v>
      </c>
      <c r="D108" s="13">
        <v>786</v>
      </c>
      <c r="E108" s="15"/>
      <c r="F108" s="13">
        <f t="shared" si="6"/>
        <v>1229</v>
      </c>
      <c r="G108" s="143">
        <v>47137</v>
      </c>
      <c r="H108" s="145">
        <v>76199</v>
      </c>
      <c r="I108" s="15">
        <f t="shared" si="7"/>
        <v>123336</v>
      </c>
      <c r="J108" s="14"/>
      <c r="K108" s="13">
        <v>62</v>
      </c>
      <c r="L108" s="15"/>
      <c r="M108" s="5">
        <f t="shared" si="8"/>
        <v>62</v>
      </c>
      <c r="N108" s="143">
        <v>3825</v>
      </c>
      <c r="O108" s="145">
        <v>8301</v>
      </c>
      <c r="P108" s="15">
        <f t="shared" si="9"/>
        <v>12126</v>
      </c>
      <c r="Q108" s="7">
        <f t="shared" si="10"/>
        <v>1291</v>
      </c>
      <c r="R108" s="15">
        <f t="shared" si="11"/>
        <v>135462</v>
      </c>
      <c r="S108" s="125"/>
    </row>
    <row r="109" spans="1:22" s="125" customFormat="1" ht="11.25">
      <c r="A109" s="136"/>
      <c r="B109" s="137" t="s">
        <v>2</v>
      </c>
      <c r="C109" s="143">
        <v>627</v>
      </c>
      <c r="D109" s="144">
        <v>1273</v>
      </c>
      <c r="E109" s="145"/>
      <c r="F109" s="144">
        <f t="shared" si="6"/>
        <v>1900</v>
      </c>
      <c r="G109" s="143">
        <v>68888</v>
      </c>
      <c r="H109" s="145">
        <v>112058</v>
      </c>
      <c r="I109" s="145">
        <f t="shared" si="7"/>
        <v>180946</v>
      </c>
      <c r="J109" s="143"/>
      <c r="K109" s="144">
        <v>84</v>
      </c>
      <c r="L109" s="145"/>
      <c r="M109" s="5">
        <f t="shared" si="8"/>
        <v>84</v>
      </c>
      <c r="N109" s="143">
        <v>5262</v>
      </c>
      <c r="O109" s="145">
        <v>11668</v>
      </c>
      <c r="P109" s="145">
        <f t="shared" si="9"/>
        <v>16930</v>
      </c>
      <c r="Q109" s="7">
        <f t="shared" si="10"/>
        <v>1984</v>
      </c>
      <c r="R109" s="145">
        <f t="shared" si="11"/>
        <v>197876</v>
      </c>
      <c r="V109" s="154"/>
    </row>
    <row r="110" spans="1:25" ht="11.25">
      <c r="A110" s="11" t="s">
        <v>107</v>
      </c>
      <c r="B110" s="84" t="s">
        <v>108</v>
      </c>
      <c r="C110" s="8">
        <v>362</v>
      </c>
      <c r="D110" s="5">
        <v>614</v>
      </c>
      <c r="E110" s="9">
        <v>2</v>
      </c>
      <c r="F110" s="5">
        <f t="shared" si="6"/>
        <v>978</v>
      </c>
      <c r="G110" s="8">
        <v>39394</v>
      </c>
      <c r="H110" s="9">
        <v>65115</v>
      </c>
      <c r="I110" s="9">
        <f t="shared" si="7"/>
        <v>104509</v>
      </c>
      <c r="J110" s="8">
        <v>3</v>
      </c>
      <c r="K110" s="5">
        <v>22</v>
      </c>
      <c r="L110" s="9">
        <v>1</v>
      </c>
      <c r="M110" s="5">
        <f t="shared" si="8"/>
        <v>26</v>
      </c>
      <c r="N110" s="8">
        <v>1142</v>
      </c>
      <c r="O110" s="9">
        <v>3653</v>
      </c>
      <c r="P110" s="9">
        <f t="shared" si="9"/>
        <v>4795</v>
      </c>
      <c r="Q110" s="10">
        <f t="shared" si="10"/>
        <v>1004</v>
      </c>
      <c r="R110" s="9">
        <f t="shared" si="11"/>
        <v>109304</v>
      </c>
      <c r="Y110" s="125"/>
    </row>
    <row r="111" spans="1:19" ht="11.25">
      <c r="A111" s="11"/>
      <c r="B111" s="84" t="s">
        <v>109</v>
      </c>
      <c r="C111" s="14">
        <v>364</v>
      </c>
      <c r="D111" s="13">
        <v>417</v>
      </c>
      <c r="E111" s="15"/>
      <c r="F111" s="13">
        <f t="shared" si="6"/>
        <v>781</v>
      </c>
      <c r="G111" s="143">
        <v>26532</v>
      </c>
      <c r="H111" s="145">
        <v>44095</v>
      </c>
      <c r="I111" s="15">
        <f t="shared" si="7"/>
        <v>70627</v>
      </c>
      <c r="J111" s="14">
        <v>2</v>
      </c>
      <c r="K111" s="13">
        <v>18</v>
      </c>
      <c r="L111" s="15"/>
      <c r="M111" s="5">
        <f t="shared" si="8"/>
        <v>20</v>
      </c>
      <c r="N111" s="143">
        <v>674</v>
      </c>
      <c r="O111" s="145">
        <v>4042</v>
      </c>
      <c r="P111" s="15">
        <f t="shared" si="9"/>
        <v>4716</v>
      </c>
      <c r="Q111" s="7">
        <f t="shared" si="10"/>
        <v>801</v>
      </c>
      <c r="R111" s="15">
        <f t="shared" si="11"/>
        <v>75343</v>
      </c>
      <c r="S111" s="125"/>
    </row>
    <row r="112" spans="1:22" s="125" customFormat="1" ht="11.25">
      <c r="A112" s="142"/>
      <c r="B112" s="141" t="s">
        <v>2</v>
      </c>
      <c r="C112" s="138">
        <v>726</v>
      </c>
      <c r="D112" s="139">
        <v>1031</v>
      </c>
      <c r="E112" s="140">
        <v>2</v>
      </c>
      <c r="F112" s="139">
        <f t="shared" si="6"/>
        <v>1759</v>
      </c>
      <c r="G112" s="138">
        <v>65926</v>
      </c>
      <c r="H112" s="140">
        <v>109210</v>
      </c>
      <c r="I112" s="140">
        <f t="shared" si="7"/>
        <v>175136</v>
      </c>
      <c r="J112" s="138">
        <v>5</v>
      </c>
      <c r="K112" s="139">
        <v>40</v>
      </c>
      <c r="L112" s="140">
        <v>1</v>
      </c>
      <c r="M112" s="5">
        <f t="shared" si="8"/>
        <v>46</v>
      </c>
      <c r="N112" s="138">
        <v>1816</v>
      </c>
      <c r="O112" s="140">
        <v>7695</v>
      </c>
      <c r="P112" s="140">
        <f t="shared" si="9"/>
        <v>9511</v>
      </c>
      <c r="Q112" s="76">
        <f t="shared" si="10"/>
        <v>1805</v>
      </c>
      <c r="R112" s="140">
        <f t="shared" si="11"/>
        <v>184647</v>
      </c>
      <c r="V112" s="154"/>
    </row>
    <row r="113" spans="1:25" ht="11.25">
      <c r="A113" s="3" t="s">
        <v>110</v>
      </c>
      <c r="B113" s="83" t="s">
        <v>111</v>
      </c>
      <c r="C113" s="14">
        <v>47</v>
      </c>
      <c r="D113" s="13">
        <v>154</v>
      </c>
      <c r="E113" s="15"/>
      <c r="F113" s="13">
        <f t="shared" si="6"/>
        <v>201</v>
      </c>
      <c r="G113" s="14">
        <v>4501</v>
      </c>
      <c r="H113" s="15">
        <v>7117</v>
      </c>
      <c r="I113" s="15">
        <f t="shared" si="7"/>
        <v>11618</v>
      </c>
      <c r="J113" s="14"/>
      <c r="K113" s="13">
        <v>8</v>
      </c>
      <c r="L113" s="15"/>
      <c r="M113" s="5">
        <f t="shared" si="8"/>
        <v>8</v>
      </c>
      <c r="N113" s="14">
        <v>359</v>
      </c>
      <c r="O113" s="15">
        <v>738</v>
      </c>
      <c r="P113" s="15">
        <f t="shared" si="9"/>
        <v>1097</v>
      </c>
      <c r="Q113" s="7">
        <f t="shared" si="10"/>
        <v>209</v>
      </c>
      <c r="R113" s="15">
        <f t="shared" si="11"/>
        <v>12715</v>
      </c>
      <c r="Y113" s="125"/>
    </row>
    <row r="114" spans="1:18" ht="11.25">
      <c r="A114" s="11"/>
      <c r="B114" s="84" t="s">
        <v>112</v>
      </c>
      <c r="C114" s="14">
        <v>55</v>
      </c>
      <c r="D114" s="13">
        <v>262</v>
      </c>
      <c r="E114" s="15"/>
      <c r="F114" s="13">
        <f t="shared" si="6"/>
        <v>317</v>
      </c>
      <c r="G114" s="14">
        <v>7308</v>
      </c>
      <c r="H114" s="15">
        <v>10019</v>
      </c>
      <c r="I114" s="15">
        <f t="shared" si="7"/>
        <v>17327</v>
      </c>
      <c r="J114" s="14">
        <v>6</v>
      </c>
      <c r="K114" s="13">
        <v>87</v>
      </c>
      <c r="L114" s="15"/>
      <c r="M114" s="5">
        <f t="shared" si="8"/>
        <v>93</v>
      </c>
      <c r="N114" s="14">
        <v>2459</v>
      </c>
      <c r="O114" s="15">
        <v>3923</v>
      </c>
      <c r="P114" s="15">
        <f t="shared" si="9"/>
        <v>6382</v>
      </c>
      <c r="Q114" s="7">
        <f t="shared" si="10"/>
        <v>410</v>
      </c>
      <c r="R114" s="15">
        <f t="shared" si="11"/>
        <v>23709</v>
      </c>
    </row>
    <row r="115" spans="1:18" ht="11.25">
      <c r="A115" s="11"/>
      <c r="B115" s="84" t="s">
        <v>113</v>
      </c>
      <c r="C115" s="14">
        <v>55</v>
      </c>
      <c r="D115" s="13">
        <v>197</v>
      </c>
      <c r="E115" s="15"/>
      <c r="F115" s="13">
        <f t="shared" si="6"/>
        <v>252</v>
      </c>
      <c r="G115" s="14">
        <v>5397</v>
      </c>
      <c r="H115" s="15">
        <v>7944</v>
      </c>
      <c r="I115" s="15">
        <f t="shared" si="7"/>
        <v>13341</v>
      </c>
      <c r="J115" s="14"/>
      <c r="K115" s="13">
        <v>12</v>
      </c>
      <c r="L115" s="15"/>
      <c r="M115" s="5">
        <f t="shared" si="8"/>
        <v>12</v>
      </c>
      <c r="N115" s="14">
        <v>751</v>
      </c>
      <c r="O115" s="15">
        <v>1115</v>
      </c>
      <c r="P115" s="15">
        <f t="shared" si="9"/>
        <v>1866</v>
      </c>
      <c r="Q115" s="7">
        <f t="shared" si="10"/>
        <v>264</v>
      </c>
      <c r="R115" s="15">
        <f t="shared" si="11"/>
        <v>15207</v>
      </c>
    </row>
    <row r="116" spans="1:18" ht="11.25">
      <c r="A116" s="11"/>
      <c r="B116" s="84" t="s">
        <v>114</v>
      </c>
      <c r="C116" s="14">
        <v>335</v>
      </c>
      <c r="D116" s="13">
        <v>474</v>
      </c>
      <c r="E116" s="15">
        <v>1</v>
      </c>
      <c r="F116" s="13">
        <f t="shared" si="6"/>
        <v>810</v>
      </c>
      <c r="G116" s="14">
        <v>39802</v>
      </c>
      <c r="H116" s="15">
        <v>59250</v>
      </c>
      <c r="I116" s="15">
        <f t="shared" si="7"/>
        <v>99052</v>
      </c>
      <c r="J116" s="14"/>
      <c r="K116" s="13">
        <v>49</v>
      </c>
      <c r="L116" s="15"/>
      <c r="M116" s="5">
        <f t="shared" si="8"/>
        <v>49</v>
      </c>
      <c r="N116" s="14">
        <v>3388</v>
      </c>
      <c r="O116" s="15">
        <v>6216</v>
      </c>
      <c r="P116" s="15">
        <f t="shared" si="9"/>
        <v>9604</v>
      </c>
      <c r="Q116" s="7">
        <f t="shared" si="10"/>
        <v>859</v>
      </c>
      <c r="R116" s="15">
        <f t="shared" si="11"/>
        <v>108656</v>
      </c>
    </row>
    <row r="117" spans="1:18" ht="11.25">
      <c r="A117" s="11"/>
      <c r="B117" s="84" t="s">
        <v>115</v>
      </c>
      <c r="C117" s="14">
        <v>92</v>
      </c>
      <c r="D117" s="13">
        <v>221</v>
      </c>
      <c r="E117" s="15"/>
      <c r="F117" s="13">
        <f t="shared" si="6"/>
        <v>313</v>
      </c>
      <c r="G117" s="14">
        <v>6739</v>
      </c>
      <c r="H117" s="15">
        <v>10152</v>
      </c>
      <c r="I117" s="15">
        <f t="shared" si="7"/>
        <v>16891</v>
      </c>
      <c r="J117" s="14">
        <v>1</v>
      </c>
      <c r="K117" s="13">
        <v>19</v>
      </c>
      <c r="L117" s="15"/>
      <c r="M117" s="5">
        <f t="shared" si="8"/>
        <v>20</v>
      </c>
      <c r="N117" s="14">
        <v>981</v>
      </c>
      <c r="O117" s="15">
        <v>1663</v>
      </c>
      <c r="P117" s="15">
        <f t="shared" si="9"/>
        <v>2644</v>
      </c>
      <c r="Q117" s="7">
        <f t="shared" si="10"/>
        <v>333</v>
      </c>
      <c r="R117" s="15">
        <f t="shared" si="11"/>
        <v>19535</v>
      </c>
    </row>
    <row r="118" spans="1:18" ht="11.25">
      <c r="A118" s="11"/>
      <c r="B118" s="84" t="s">
        <v>116</v>
      </c>
      <c r="C118" s="14">
        <v>81</v>
      </c>
      <c r="D118" s="13">
        <v>176</v>
      </c>
      <c r="E118" s="15"/>
      <c r="F118" s="13">
        <f t="shared" si="6"/>
        <v>257</v>
      </c>
      <c r="G118" s="14">
        <v>5303</v>
      </c>
      <c r="H118" s="15">
        <v>7650</v>
      </c>
      <c r="I118" s="15">
        <f t="shared" si="7"/>
        <v>12953</v>
      </c>
      <c r="J118" s="14"/>
      <c r="K118" s="13">
        <v>14</v>
      </c>
      <c r="L118" s="15"/>
      <c r="M118" s="5">
        <f t="shared" si="8"/>
        <v>14</v>
      </c>
      <c r="N118" s="14">
        <v>478</v>
      </c>
      <c r="O118" s="15">
        <v>883</v>
      </c>
      <c r="P118" s="15">
        <f t="shared" si="9"/>
        <v>1361</v>
      </c>
      <c r="Q118" s="7">
        <f t="shared" si="10"/>
        <v>271</v>
      </c>
      <c r="R118" s="15">
        <f t="shared" si="11"/>
        <v>14314</v>
      </c>
    </row>
    <row r="119" spans="1:18" ht="11.25">
      <c r="A119" s="11"/>
      <c r="B119" s="84" t="s">
        <v>117</v>
      </c>
      <c r="C119" s="14">
        <v>69</v>
      </c>
      <c r="D119" s="13">
        <v>279</v>
      </c>
      <c r="E119" s="15"/>
      <c r="F119" s="13">
        <f t="shared" si="6"/>
        <v>348</v>
      </c>
      <c r="G119" s="14">
        <v>10941</v>
      </c>
      <c r="H119" s="15">
        <v>16147</v>
      </c>
      <c r="I119" s="15">
        <f t="shared" si="7"/>
        <v>27088</v>
      </c>
      <c r="J119" s="14"/>
      <c r="K119" s="13">
        <v>50</v>
      </c>
      <c r="L119" s="15"/>
      <c r="M119" s="5">
        <f t="shared" si="8"/>
        <v>50</v>
      </c>
      <c r="N119" s="14">
        <v>2076</v>
      </c>
      <c r="O119" s="15">
        <v>3653</v>
      </c>
      <c r="P119" s="15">
        <f t="shared" si="9"/>
        <v>5729</v>
      </c>
      <c r="Q119" s="7">
        <f t="shared" si="10"/>
        <v>398</v>
      </c>
      <c r="R119" s="15">
        <f t="shared" si="11"/>
        <v>32817</v>
      </c>
    </row>
    <row r="120" spans="1:19" ht="11.25">
      <c r="A120" s="11"/>
      <c r="B120" s="84" t="s">
        <v>118</v>
      </c>
      <c r="C120" s="14">
        <v>65</v>
      </c>
      <c r="D120" s="13">
        <v>169</v>
      </c>
      <c r="E120" s="15"/>
      <c r="F120" s="13">
        <f t="shared" si="6"/>
        <v>234</v>
      </c>
      <c r="G120" s="143">
        <v>7643</v>
      </c>
      <c r="H120" s="145">
        <v>11213</v>
      </c>
      <c r="I120" s="15">
        <f t="shared" si="7"/>
        <v>18856</v>
      </c>
      <c r="J120" s="14">
        <v>1</v>
      </c>
      <c r="K120" s="13">
        <v>22</v>
      </c>
      <c r="L120" s="15"/>
      <c r="M120" s="5">
        <f t="shared" si="8"/>
        <v>23</v>
      </c>
      <c r="N120" s="143">
        <v>989</v>
      </c>
      <c r="O120" s="145">
        <v>1832</v>
      </c>
      <c r="P120" s="15">
        <f t="shared" si="9"/>
        <v>2821</v>
      </c>
      <c r="Q120" s="7">
        <f t="shared" si="10"/>
        <v>257</v>
      </c>
      <c r="R120" s="15">
        <f t="shared" si="11"/>
        <v>21677</v>
      </c>
      <c r="S120" s="125"/>
    </row>
    <row r="121" spans="1:22" s="125" customFormat="1" ht="11.25">
      <c r="A121" s="136"/>
      <c r="B121" s="137" t="s">
        <v>2</v>
      </c>
      <c r="C121" s="143">
        <v>799</v>
      </c>
      <c r="D121" s="144">
        <v>1932</v>
      </c>
      <c r="E121" s="145">
        <v>1</v>
      </c>
      <c r="F121" s="144">
        <f t="shared" si="6"/>
        <v>2732</v>
      </c>
      <c r="G121" s="143">
        <v>87634</v>
      </c>
      <c r="H121" s="145">
        <v>129492</v>
      </c>
      <c r="I121" s="145">
        <f t="shared" si="7"/>
        <v>217126</v>
      </c>
      <c r="J121" s="143">
        <v>8</v>
      </c>
      <c r="K121" s="144">
        <v>261</v>
      </c>
      <c r="L121" s="145"/>
      <c r="M121" s="5">
        <f t="shared" si="8"/>
        <v>269</v>
      </c>
      <c r="N121" s="143">
        <v>11481</v>
      </c>
      <c r="O121" s="145">
        <v>20023</v>
      </c>
      <c r="P121" s="145">
        <f t="shared" si="9"/>
        <v>31504</v>
      </c>
      <c r="Q121" s="7">
        <f t="shared" si="10"/>
        <v>3001</v>
      </c>
      <c r="R121" s="145">
        <f t="shared" si="11"/>
        <v>248630</v>
      </c>
      <c r="V121" s="154"/>
    </row>
    <row r="122" spans="1:25" ht="11.25">
      <c r="A122" s="11" t="s">
        <v>119</v>
      </c>
      <c r="B122" s="84" t="s">
        <v>120</v>
      </c>
      <c r="C122" s="8">
        <v>425</v>
      </c>
      <c r="D122" s="5">
        <v>430</v>
      </c>
      <c r="E122" s="9"/>
      <c r="F122" s="5">
        <f t="shared" si="6"/>
        <v>855</v>
      </c>
      <c r="G122" s="8">
        <v>49625</v>
      </c>
      <c r="H122" s="9">
        <v>79791</v>
      </c>
      <c r="I122" s="9">
        <f t="shared" si="7"/>
        <v>129416</v>
      </c>
      <c r="J122" s="8"/>
      <c r="K122" s="5">
        <v>36</v>
      </c>
      <c r="L122" s="9"/>
      <c r="M122" s="5">
        <f t="shared" si="8"/>
        <v>36</v>
      </c>
      <c r="N122" s="8">
        <v>1848</v>
      </c>
      <c r="O122" s="9">
        <v>5256</v>
      </c>
      <c r="P122" s="9">
        <f t="shared" si="9"/>
        <v>7104</v>
      </c>
      <c r="Q122" s="10">
        <f t="shared" si="10"/>
        <v>891</v>
      </c>
      <c r="R122" s="9">
        <f t="shared" si="11"/>
        <v>136520</v>
      </c>
      <c r="Y122" s="125"/>
    </row>
    <row r="123" spans="1:18" ht="11.25">
      <c r="A123" s="11"/>
      <c r="B123" s="84" t="s">
        <v>121</v>
      </c>
      <c r="C123" s="14">
        <v>302</v>
      </c>
      <c r="D123" s="13">
        <v>278</v>
      </c>
      <c r="E123" s="15">
        <v>1</v>
      </c>
      <c r="F123" s="13">
        <f t="shared" si="6"/>
        <v>581</v>
      </c>
      <c r="G123" s="14">
        <v>57371</v>
      </c>
      <c r="H123" s="15">
        <v>79751</v>
      </c>
      <c r="I123" s="15">
        <f t="shared" si="7"/>
        <v>137122</v>
      </c>
      <c r="J123" s="14">
        <v>2</v>
      </c>
      <c r="K123" s="13">
        <v>54</v>
      </c>
      <c r="L123" s="15"/>
      <c r="M123" s="5">
        <f t="shared" si="8"/>
        <v>56</v>
      </c>
      <c r="N123" s="14">
        <v>4732</v>
      </c>
      <c r="O123" s="15">
        <v>11747</v>
      </c>
      <c r="P123" s="15">
        <f t="shared" si="9"/>
        <v>16479</v>
      </c>
      <c r="Q123" s="7">
        <f t="shared" si="10"/>
        <v>637</v>
      </c>
      <c r="R123" s="15">
        <f t="shared" si="11"/>
        <v>153601</v>
      </c>
    </row>
    <row r="124" spans="1:18" ht="11.25">
      <c r="A124" s="11"/>
      <c r="B124" s="84" t="s">
        <v>122</v>
      </c>
      <c r="C124" s="14">
        <v>388</v>
      </c>
      <c r="D124" s="13">
        <v>476</v>
      </c>
      <c r="E124" s="15"/>
      <c r="F124" s="13">
        <f t="shared" si="6"/>
        <v>864</v>
      </c>
      <c r="G124" s="14">
        <v>51229</v>
      </c>
      <c r="H124" s="15">
        <v>82544</v>
      </c>
      <c r="I124" s="15">
        <f t="shared" si="7"/>
        <v>133773</v>
      </c>
      <c r="J124" s="14"/>
      <c r="K124" s="13">
        <v>29</v>
      </c>
      <c r="L124" s="15"/>
      <c r="M124" s="5">
        <f t="shared" si="8"/>
        <v>29</v>
      </c>
      <c r="N124" s="14">
        <v>1794</v>
      </c>
      <c r="O124" s="15">
        <v>5273</v>
      </c>
      <c r="P124" s="15">
        <f t="shared" si="9"/>
        <v>7067</v>
      </c>
      <c r="Q124" s="7">
        <f t="shared" si="10"/>
        <v>893</v>
      </c>
      <c r="R124" s="15">
        <f t="shared" si="11"/>
        <v>140840</v>
      </c>
    </row>
    <row r="125" spans="1:19" ht="11.25">
      <c r="A125" s="11"/>
      <c r="B125" s="84" t="s">
        <v>123</v>
      </c>
      <c r="C125" s="14">
        <v>487</v>
      </c>
      <c r="D125" s="13">
        <v>553</v>
      </c>
      <c r="E125" s="15"/>
      <c r="F125" s="13">
        <f t="shared" si="6"/>
        <v>1040</v>
      </c>
      <c r="G125" s="143">
        <v>59113</v>
      </c>
      <c r="H125" s="145">
        <v>91986</v>
      </c>
      <c r="I125" s="15">
        <f t="shared" si="7"/>
        <v>151099</v>
      </c>
      <c r="J125" s="14"/>
      <c r="K125" s="13">
        <v>56</v>
      </c>
      <c r="L125" s="15"/>
      <c r="M125" s="5">
        <f t="shared" si="8"/>
        <v>56</v>
      </c>
      <c r="N125" s="143">
        <v>3827</v>
      </c>
      <c r="O125" s="145">
        <v>9948</v>
      </c>
      <c r="P125" s="15">
        <f t="shared" si="9"/>
        <v>13775</v>
      </c>
      <c r="Q125" s="7">
        <f t="shared" si="10"/>
        <v>1096</v>
      </c>
      <c r="R125" s="15">
        <f t="shared" si="11"/>
        <v>164874</v>
      </c>
      <c r="S125" s="125"/>
    </row>
    <row r="126" spans="1:22" s="125" customFormat="1" ht="11.25">
      <c r="A126" s="142"/>
      <c r="B126" s="141" t="s">
        <v>2</v>
      </c>
      <c r="C126" s="138">
        <v>1602</v>
      </c>
      <c r="D126" s="139">
        <v>1737</v>
      </c>
      <c r="E126" s="140">
        <v>1</v>
      </c>
      <c r="F126" s="139">
        <f t="shared" si="6"/>
        <v>3340</v>
      </c>
      <c r="G126" s="138">
        <v>217338</v>
      </c>
      <c r="H126" s="140">
        <v>334072</v>
      </c>
      <c r="I126" s="140">
        <f t="shared" si="7"/>
        <v>551410</v>
      </c>
      <c r="J126" s="138">
        <v>2</v>
      </c>
      <c r="K126" s="139">
        <v>175</v>
      </c>
      <c r="L126" s="140"/>
      <c r="M126" s="5">
        <f t="shared" si="8"/>
        <v>177</v>
      </c>
      <c r="N126" s="138">
        <v>12201</v>
      </c>
      <c r="O126" s="140">
        <v>32224</v>
      </c>
      <c r="P126" s="140">
        <f t="shared" si="9"/>
        <v>44425</v>
      </c>
      <c r="Q126" s="76">
        <f t="shared" si="10"/>
        <v>3517</v>
      </c>
      <c r="R126" s="140">
        <f t="shared" si="11"/>
        <v>595835</v>
      </c>
      <c r="V126" s="154"/>
    </row>
    <row r="127" spans="1:22" s="126" customFormat="1" ht="11.25">
      <c r="A127" s="131" t="s">
        <v>124</v>
      </c>
      <c r="B127" s="132"/>
      <c r="C127" s="130">
        <f aca="true" t="shared" si="12" ref="C127:L127">SUM(C5:C126)/2</f>
        <v>18167</v>
      </c>
      <c r="D127" s="130">
        <f t="shared" si="12"/>
        <v>33685</v>
      </c>
      <c r="E127" s="172">
        <f t="shared" si="12"/>
        <v>67</v>
      </c>
      <c r="F127" s="68">
        <f t="shared" si="6"/>
        <v>51919</v>
      </c>
      <c r="G127" s="67">
        <v>2134930</v>
      </c>
      <c r="H127" s="69">
        <v>3278780</v>
      </c>
      <c r="I127" s="69">
        <f t="shared" si="7"/>
        <v>5413710</v>
      </c>
      <c r="J127" s="130">
        <f t="shared" si="12"/>
        <v>253</v>
      </c>
      <c r="K127" s="155">
        <f t="shared" si="12"/>
        <v>5346</v>
      </c>
      <c r="L127" s="164">
        <f t="shared" si="12"/>
        <v>13</v>
      </c>
      <c r="M127" s="204">
        <f t="shared" si="8"/>
        <v>5612</v>
      </c>
      <c r="N127" s="67">
        <v>308186</v>
      </c>
      <c r="O127" s="69">
        <v>559122</v>
      </c>
      <c r="P127" s="69">
        <f t="shared" si="9"/>
        <v>867308</v>
      </c>
      <c r="Q127" s="25">
        <f t="shared" si="10"/>
        <v>57531</v>
      </c>
      <c r="R127" s="69">
        <f t="shared" si="11"/>
        <v>6281018</v>
      </c>
      <c r="S127" s="39"/>
      <c r="V127" s="51"/>
    </row>
    <row r="128" spans="1:25" ht="11.25">
      <c r="A128" s="3" t="s">
        <v>125</v>
      </c>
      <c r="B128" s="83" t="s">
        <v>125</v>
      </c>
      <c r="C128" s="8">
        <v>125</v>
      </c>
      <c r="D128" s="5">
        <v>194</v>
      </c>
      <c r="E128" s="9">
        <v>2</v>
      </c>
      <c r="F128" s="5">
        <f t="shared" si="6"/>
        <v>321</v>
      </c>
      <c r="G128" s="171">
        <v>20840</v>
      </c>
      <c r="H128" s="173">
        <v>37028</v>
      </c>
      <c r="I128" s="9">
        <f t="shared" si="7"/>
        <v>57868</v>
      </c>
      <c r="J128" s="8">
        <v>9</v>
      </c>
      <c r="K128" s="5">
        <v>21</v>
      </c>
      <c r="L128" s="9">
        <v>3</v>
      </c>
      <c r="M128" s="5">
        <f t="shared" si="8"/>
        <v>33</v>
      </c>
      <c r="N128" s="171">
        <v>2097</v>
      </c>
      <c r="O128" s="173">
        <v>4137</v>
      </c>
      <c r="P128" s="9">
        <f t="shared" si="9"/>
        <v>6234</v>
      </c>
      <c r="Q128" s="10">
        <f t="shared" si="10"/>
        <v>354</v>
      </c>
      <c r="R128" s="9">
        <f t="shared" si="11"/>
        <v>64102</v>
      </c>
      <c r="S128" s="125"/>
      <c r="Y128" s="126"/>
    </row>
    <row r="129" spans="1:18" ht="11.25">
      <c r="A129" s="11" t="s">
        <v>126</v>
      </c>
      <c r="B129" s="84" t="s">
        <v>126</v>
      </c>
      <c r="C129" s="14">
        <v>40</v>
      </c>
      <c r="D129" s="13">
        <v>82</v>
      </c>
      <c r="E129" s="15"/>
      <c r="F129" s="13">
        <f t="shared" si="6"/>
        <v>122</v>
      </c>
      <c r="G129" s="14">
        <v>10319</v>
      </c>
      <c r="H129" s="15">
        <v>19588</v>
      </c>
      <c r="I129" s="15">
        <f t="shared" si="7"/>
        <v>29907</v>
      </c>
      <c r="J129" s="14"/>
      <c r="K129" s="13">
        <v>7</v>
      </c>
      <c r="L129" s="15"/>
      <c r="M129" s="5">
        <f t="shared" si="8"/>
        <v>7</v>
      </c>
      <c r="N129" s="14">
        <v>869</v>
      </c>
      <c r="O129" s="15">
        <v>1589</v>
      </c>
      <c r="P129" s="15">
        <f t="shared" si="9"/>
        <v>2458</v>
      </c>
      <c r="Q129" s="7">
        <f t="shared" si="10"/>
        <v>129</v>
      </c>
      <c r="R129" s="15">
        <f t="shared" si="11"/>
        <v>32365</v>
      </c>
    </row>
    <row r="130" spans="1:18" ht="11.25">
      <c r="A130" s="11" t="s">
        <v>127</v>
      </c>
      <c r="B130" s="84" t="s">
        <v>127</v>
      </c>
      <c r="C130" s="14">
        <v>82</v>
      </c>
      <c r="D130" s="13">
        <v>176</v>
      </c>
      <c r="E130" s="15"/>
      <c r="F130" s="13">
        <f t="shared" si="6"/>
        <v>258</v>
      </c>
      <c r="G130" s="14">
        <v>18436</v>
      </c>
      <c r="H130" s="15">
        <v>31843</v>
      </c>
      <c r="I130" s="15">
        <f t="shared" si="7"/>
        <v>50279</v>
      </c>
      <c r="J130" s="14">
        <v>3</v>
      </c>
      <c r="K130" s="13">
        <v>12</v>
      </c>
      <c r="L130" s="15"/>
      <c r="M130" s="5">
        <f t="shared" si="8"/>
        <v>15</v>
      </c>
      <c r="N130" s="14">
        <v>908</v>
      </c>
      <c r="O130" s="15">
        <v>2160</v>
      </c>
      <c r="P130" s="15">
        <f t="shared" si="9"/>
        <v>3068</v>
      </c>
      <c r="Q130" s="7">
        <f t="shared" si="10"/>
        <v>273</v>
      </c>
      <c r="R130" s="15">
        <f t="shared" si="11"/>
        <v>53347</v>
      </c>
    </row>
    <row r="131" spans="1:19" ht="11.25">
      <c r="A131" s="33" t="s">
        <v>128</v>
      </c>
      <c r="B131" s="85" t="s">
        <v>128</v>
      </c>
      <c r="C131" s="16">
        <v>174</v>
      </c>
      <c r="D131" s="35">
        <v>323</v>
      </c>
      <c r="E131" s="17">
        <v>4</v>
      </c>
      <c r="F131" s="35">
        <f t="shared" si="6"/>
        <v>501</v>
      </c>
      <c r="G131" s="138">
        <v>40673</v>
      </c>
      <c r="H131" s="140">
        <v>71459</v>
      </c>
      <c r="I131" s="17">
        <f t="shared" si="7"/>
        <v>112132</v>
      </c>
      <c r="J131" s="16"/>
      <c r="K131" s="35">
        <v>26</v>
      </c>
      <c r="L131" s="17"/>
      <c r="M131" s="5">
        <f t="shared" si="8"/>
        <v>26</v>
      </c>
      <c r="N131" s="138">
        <v>3080</v>
      </c>
      <c r="O131" s="140">
        <v>5913</v>
      </c>
      <c r="P131" s="17">
        <f t="shared" si="9"/>
        <v>8993</v>
      </c>
      <c r="Q131" s="76">
        <f t="shared" si="10"/>
        <v>527</v>
      </c>
      <c r="R131" s="17">
        <f t="shared" si="11"/>
        <v>121125</v>
      </c>
      <c r="S131" s="125"/>
    </row>
    <row r="132" spans="1:25" s="126" customFormat="1" ht="11.25">
      <c r="A132" s="128" t="s">
        <v>129</v>
      </c>
      <c r="B132" s="129"/>
      <c r="C132" s="130">
        <f aca="true" t="shared" si="13" ref="C132:L132">SUM(C128:C131)</f>
        <v>421</v>
      </c>
      <c r="D132" s="130">
        <f t="shared" si="13"/>
        <v>775</v>
      </c>
      <c r="E132" s="172">
        <f t="shared" si="13"/>
        <v>6</v>
      </c>
      <c r="F132" s="68">
        <f t="shared" si="6"/>
        <v>1202</v>
      </c>
      <c r="G132" s="94">
        <v>90268</v>
      </c>
      <c r="H132" s="95">
        <v>159918</v>
      </c>
      <c r="I132" s="95">
        <f t="shared" si="7"/>
        <v>250186</v>
      </c>
      <c r="J132" s="165">
        <f t="shared" si="13"/>
        <v>12</v>
      </c>
      <c r="K132" s="174">
        <f t="shared" si="13"/>
        <v>66</v>
      </c>
      <c r="L132" s="166">
        <f t="shared" si="13"/>
        <v>3</v>
      </c>
      <c r="M132" s="204">
        <f t="shared" si="8"/>
        <v>81</v>
      </c>
      <c r="N132" s="94">
        <v>6954</v>
      </c>
      <c r="O132" s="95">
        <v>13799</v>
      </c>
      <c r="P132" s="95">
        <f t="shared" si="9"/>
        <v>20753</v>
      </c>
      <c r="Q132" s="98">
        <f t="shared" si="10"/>
        <v>1283</v>
      </c>
      <c r="R132" s="69">
        <f t="shared" si="11"/>
        <v>270939</v>
      </c>
      <c r="S132" s="39"/>
      <c r="V132" s="51"/>
      <c r="Y132" s="39"/>
    </row>
    <row r="133" spans="1:25" ht="11.25">
      <c r="A133" s="83" t="s">
        <v>335</v>
      </c>
      <c r="B133" s="83" t="s">
        <v>335</v>
      </c>
      <c r="C133" s="8">
        <v>62</v>
      </c>
      <c r="D133" s="5">
        <v>107</v>
      </c>
      <c r="E133" s="9">
        <v>17</v>
      </c>
      <c r="F133" s="13"/>
      <c r="G133" s="14"/>
      <c r="H133" s="15"/>
      <c r="I133" s="13"/>
      <c r="J133" s="8"/>
      <c r="K133" s="5"/>
      <c r="L133" s="9"/>
      <c r="M133" s="5">
        <f t="shared" si="8"/>
        <v>0</v>
      </c>
      <c r="N133" s="14"/>
      <c r="O133" s="15"/>
      <c r="P133" s="13"/>
      <c r="Q133" s="10">
        <f t="shared" si="10"/>
        <v>186</v>
      </c>
      <c r="R133" s="161"/>
      <c r="Y133" s="126"/>
    </row>
    <row r="134" spans="1:18" ht="11.25">
      <c r="A134" s="84" t="s">
        <v>336</v>
      </c>
      <c r="B134" s="84" t="s">
        <v>336</v>
      </c>
      <c r="C134" s="14">
        <v>67</v>
      </c>
      <c r="D134" s="13">
        <v>123</v>
      </c>
      <c r="E134" s="15"/>
      <c r="F134" s="13"/>
      <c r="G134" s="14"/>
      <c r="H134" s="15"/>
      <c r="I134" s="13"/>
      <c r="J134" s="14">
        <v>17</v>
      </c>
      <c r="K134" s="13">
        <v>80</v>
      </c>
      <c r="L134" s="15"/>
      <c r="M134" s="5">
        <f aca="true" t="shared" si="14" ref="M134:M139">J134+K134+L134</f>
        <v>97</v>
      </c>
      <c r="N134" s="14"/>
      <c r="O134" s="15"/>
      <c r="P134" s="13"/>
      <c r="Q134" s="7">
        <f t="shared" si="10"/>
        <v>287</v>
      </c>
      <c r="R134" s="161"/>
    </row>
    <row r="135" spans="1:18" ht="11.25">
      <c r="A135" s="84" t="s">
        <v>337</v>
      </c>
      <c r="B135" s="84" t="s">
        <v>337</v>
      </c>
      <c r="C135" s="14">
        <v>55</v>
      </c>
      <c r="D135" s="13">
        <v>160</v>
      </c>
      <c r="E135" s="15">
        <v>1</v>
      </c>
      <c r="F135" s="13"/>
      <c r="G135" s="14"/>
      <c r="H135" s="15"/>
      <c r="I135" s="13"/>
      <c r="J135" s="14">
        <v>6</v>
      </c>
      <c r="K135" s="13">
        <v>15</v>
      </c>
      <c r="L135" s="15"/>
      <c r="M135" s="5">
        <f t="shared" si="14"/>
        <v>21</v>
      </c>
      <c r="N135" s="14"/>
      <c r="O135" s="15"/>
      <c r="P135" s="13"/>
      <c r="Q135" s="7">
        <f>SUM(C135+D135+E135+J135+K135+L135)</f>
        <v>237</v>
      </c>
      <c r="R135" s="161"/>
    </row>
    <row r="136" spans="1:18" ht="11.25">
      <c r="A136" s="84" t="s">
        <v>338</v>
      </c>
      <c r="B136" s="84" t="s">
        <v>338</v>
      </c>
      <c r="C136" s="14"/>
      <c r="D136" s="13"/>
      <c r="E136" s="15"/>
      <c r="F136" s="13"/>
      <c r="G136" s="14"/>
      <c r="H136" s="15"/>
      <c r="I136" s="13"/>
      <c r="J136" s="14">
        <v>5</v>
      </c>
      <c r="K136" s="13">
        <v>14</v>
      </c>
      <c r="L136" s="15"/>
      <c r="M136" s="5">
        <f t="shared" si="14"/>
        <v>19</v>
      </c>
      <c r="N136" s="14"/>
      <c r="O136" s="15"/>
      <c r="P136" s="13"/>
      <c r="Q136" s="7">
        <f>SUM(C136+D136+E136+J136+K136+L136)</f>
        <v>19</v>
      </c>
      <c r="R136" s="161"/>
    </row>
    <row r="137" spans="1:18" ht="11.25">
      <c r="A137" s="85" t="s">
        <v>339</v>
      </c>
      <c r="B137" s="85" t="s">
        <v>340</v>
      </c>
      <c r="C137" s="16">
        <v>1</v>
      </c>
      <c r="D137" s="35">
        <v>3</v>
      </c>
      <c r="E137" s="17"/>
      <c r="F137" s="35"/>
      <c r="G137" s="16"/>
      <c r="H137" s="17"/>
      <c r="I137" s="35"/>
      <c r="J137" s="16">
        <v>2</v>
      </c>
      <c r="K137" s="35">
        <v>3</v>
      </c>
      <c r="L137" s="17"/>
      <c r="M137" s="5">
        <f t="shared" si="14"/>
        <v>5</v>
      </c>
      <c r="N137" s="16"/>
      <c r="O137" s="17"/>
      <c r="P137" s="35"/>
      <c r="Q137" s="76">
        <f>SUM(C137+D137+E137+J137+K137+L137)</f>
        <v>9</v>
      </c>
      <c r="R137" s="161"/>
    </row>
    <row r="138" spans="1:25" s="126" customFormat="1" ht="11.25">
      <c r="A138" s="126" t="s">
        <v>342</v>
      </c>
      <c r="C138" s="133">
        <f aca="true" t="shared" si="15" ref="C138:L138">SUM(C133:C137)</f>
        <v>185</v>
      </c>
      <c r="D138" s="134">
        <f t="shared" si="15"/>
        <v>393</v>
      </c>
      <c r="E138" s="135">
        <f t="shared" si="15"/>
        <v>18</v>
      </c>
      <c r="F138" s="134"/>
      <c r="G138" s="133"/>
      <c r="H138" s="135"/>
      <c r="I138" s="134"/>
      <c r="J138" s="133">
        <f t="shared" si="15"/>
        <v>30</v>
      </c>
      <c r="K138" s="134">
        <f t="shared" si="15"/>
        <v>112</v>
      </c>
      <c r="L138" s="135">
        <f t="shared" si="15"/>
        <v>0</v>
      </c>
      <c r="M138" s="5">
        <f t="shared" si="14"/>
        <v>142</v>
      </c>
      <c r="N138" s="130"/>
      <c r="O138" s="164"/>
      <c r="P138" s="155"/>
      <c r="Q138" s="7">
        <f>SUM(C138+D138+E138+J138+K138+L138)</f>
        <v>738</v>
      </c>
      <c r="R138" s="161"/>
      <c r="S138" s="6"/>
      <c r="T138" s="50"/>
      <c r="U138" s="50"/>
      <c r="V138" s="50"/>
      <c r="W138" s="50"/>
      <c r="X138" s="50"/>
      <c r="Y138" s="6"/>
    </row>
    <row r="139" spans="1:25" ht="11.25">
      <c r="A139" s="18" t="s">
        <v>343</v>
      </c>
      <c r="B139" s="19"/>
      <c r="C139" s="78">
        <f aca="true" t="shared" si="16" ref="C139:L139">C127+C132+C138</f>
        <v>18773</v>
      </c>
      <c r="D139" s="20">
        <f t="shared" si="16"/>
        <v>34853</v>
      </c>
      <c r="E139" s="79">
        <f t="shared" si="16"/>
        <v>91</v>
      </c>
      <c r="F139" s="20"/>
      <c r="G139" s="78"/>
      <c r="H139" s="79"/>
      <c r="I139" s="20"/>
      <c r="J139" s="78">
        <f t="shared" si="16"/>
        <v>295</v>
      </c>
      <c r="K139" s="20">
        <f t="shared" si="16"/>
        <v>5524</v>
      </c>
      <c r="L139" s="79">
        <f t="shared" si="16"/>
        <v>16</v>
      </c>
      <c r="M139" s="204">
        <f t="shared" si="14"/>
        <v>5835</v>
      </c>
      <c r="N139" s="78"/>
      <c r="O139" s="79"/>
      <c r="P139" s="20"/>
      <c r="Q139" s="21">
        <f>SUM(C139+D139+E139+J139+K139+L139)</f>
        <v>59552</v>
      </c>
      <c r="R139" s="122"/>
      <c r="Y139" s="126"/>
    </row>
  </sheetData>
  <mergeCells count="8">
    <mergeCell ref="Q3:R3"/>
    <mergeCell ref="J3:M3"/>
    <mergeCell ref="N3:P3"/>
    <mergeCell ref="C2:I2"/>
    <mergeCell ref="G3:I3"/>
    <mergeCell ref="C3:F3"/>
    <mergeCell ref="J2:P2"/>
    <mergeCell ref="Q2:R2"/>
  </mergeCells>
  <printOptions gridLines="1" horizontalCentered="1"/>
  <pageMargins left="0.2362204724409449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&amp;LExtrait TS, BCP, BCE&amp;CBase ADoc HC 196&amp;R&amp;D</oddHeader>
    <oddFooter>&amp;LDPD SDES&amp;CCentre de documentation&amp;R&amp;P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7"/>
  <sheetViews>
    <sheetView workbookViewId="0" topLeftCell="A1">
      <selection activeCell="A2" sqref="A2"/>
    </sheetView>
  </sheetViews>
  <sheetFormatPr defaultColWidth="11.421875" defaultRowHeight="12.75"/>
  <cols>
    <col min="1" max="1" width="15.421875" style="0" customWidth="1"/>
    <col min="2" max="2" width="7.7109375" style="0" customWidth="1"/>
    <col min="3" max="3" width="7.8515625" style="0" customWidth="1"/>
    <col min="4" max="4" width="6.57421875" style="0" customWidth="1"/>
    <col min="5" max="6" width="8.00390625" style="0" customWidth="1"/>
    <col min="7" max="7" width="6.57421875" style="0" customWidth="1"/>
    <col min="8" max="8" width="7.57421875" style="0" customWidth="1"/>
    <col min="9" max="9" width="6.7109375" style="0" customWidth="1"/>
    <col min="10" max="10" width="6.57421875" style="0" customWidth="1"/>
    <col min="11" max="11" width="6.421875" style="0" customWidth="1"/>
    <col min="12" max="12" width="5.8515625" style="0" customWidth="1"/>
    <col min="13" max="13" width="6.57421875" style="0" customWidth="1"/>
    <col min="14" max="14" width="9.140625" style="0" customWidth="1"/>
    <col min="15" max="15" width="6.57421875" style="0" customWidth="1"/>
    <col min="16" max="16" width="7.57421875" style="0" customWidth="1"/>
    <col min="17" max="17" width="6.8515625" style="0" customWidth="1"/>
  </cols>
  <sheetData>
    <row r="1" spans="1:17" ht="12.75">
      <c r="A1" s="351" t="s">
        <v>445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2"/>
      <c r="M1" s="352"/>
      <c r="N1" s="352"/>
      <c r="O1" s="352"/>
      <c r="P1" s="352"/>
      <c r="Q1" s="352"/>
    </row>
    <row r="2" spans="1:17" ht="12.75">
      <c r="A2" s="205"/>
      <c r="B2" s="346" t="s">
        <v>267</v>
      </c>
      <c r="C2" s="347"/>
      <c r="D2" s="347"/>
      <c r="E2" s="347"/>
      <c r="F2" s="347"/>
      <c r="G2" s="347"/>
      <c r="H2" s="347"/>
      <c r="I2" s="348"/>
      <c r="J2" s="346" t="s">
        <v>268</v>
      </c>
      <c r="K2" s="347"/>
      <c r="L2" s="347"/>
      <c r="M2" s="347"/>
      <c r="N2" s="347"/>
      <c r="O2" s="347"/>
      <c r="P2" s="347"/>
      <c r="Q2" s="348"/>
    </row>
    <row r="3" spans="1:17" ht="12.75">
      <c r="A3" s="81" t="s">
        <v>350</v>
      </c>
      <c r="B3" s="346" t="s">
        <v>306</v>
      </c>
      <c r="C3" s="347"/>
      <c r="D3" s="347"/>
      <c r="E3" s="348"/>
      <c r="F3" s="346" t="s">
        <v>346</v>
      </c>
      <c r="G3" s="347"/>
      <c r="H3" s="347"/>
      <c r="I3" s="348"/>
      <c r="J3" s="204"/>
      <c r="K3" s="347" t="s">
        <v>306</v>
      </c>
      <c r="L3" s="347"/>
      <c r="M3" s="348"/>
      <c r="N3" s="346" t="s">
        <v>346</v>
      </c>
      <c r="O3" s="347"/>
      <c r="P3" s="347"/>
      <c r="Q3" s="348"/>
    </row>
    <row r="4" spans="1:17" ht="12.75">
      <c r="A4" s="76" t="s">
        <v>351</v>
      </c>
      <c r="B4" s="210" t="s">
        <v>352</v>
      </c>
      <c r="C4" s="211" t="s">
        <v>353</v>
      </c>
      <c r="D4" s="211" t="s">
        <v>354</v>
      </c>
      <c r="E4" s="211" t="s">
        <v>2</v>
      </c>
      <c r="F4" s="212" t="s">
        <v>301</v>
      </c>
      <c r="G4" s="212" t="s">
        <v>415</v>
      </c>
      <c r="H4" s="213" t="s">
        <v>334</v>
      </c>
      <c r="I4" s="212" t="s">
        <v>2</v>
      </c>
      <c r="J4" s="211" t="s">
        <v>352</v>
      </c>
      <c r="K4" s="211" t="s">
        <v>353</v>
      </c>
      <c r="L4" s="211" t="s">
        <v>354</v>
      </c>
      <c r="M4" s="211" t="s">
        <v>2</v>
      </c>
      <c r="N4" s="212" t="s">
        <v>301</v>
      </c>
      <c r="O4" s="212" t="s">
        <v>415</v>
      </c>
      <c r="P4" s="213" t="s">
        <v>334</v>
      </c>
      <c r="Q4" s="212" t="s">
        <v>2</v>
      </c>
    </row>
    <row r="5" spans="1:17" ht="12.75">
      <c r="A5" s="50" t="s">
        <v>138</v>
      </c>
      <c r="B5" s="14">
        <v>5357</v>
      </c>
      <c r="C5" s="7">
        <v>8598</v>
      </c>
      <c r="D5" s="13">
        <v>48</v>
      </c>
      <c r="E5" s="7">
        <v>14003</v>
      </c>
      <c r="F5" s="4">
        <v>46</v>
      </c>
      <c r="G5" s="83">
        <v>135</v>
      </c>
      <c r="H5" s="83" t="s">
        <v>414</v>
      </c>
      <c r="I5" s="83">
        <v>181</v>
      </c>
      <c r="J5" s="50">
        <v>257</v>
      </c>
      <c r="K5" s="7">
        <v>565</v>
      </c>
      <c r="L5" s="50">
        <v>0</v>
      </c>
      <c r="M5" s="7">
        <v>822</v>
      </c>
      <c r="N5" s="83" t="s">
        <v>414</v>
      </c>
      <c r="O5" s="4">
        <v>6</v>
      </c>
      <c r="P5" s="83" t="s">
        <v>414</v>
      </c>
      <c r="Q5" s="112">
        <v>6</v>
      </c>
    </row>
    <row r="6" spans="1:17" ht="12.75">
      <c r="A6" s="50" t="s">
        <v>139</v>
      </c>
      <c r="B6" s="14">
        <v>4515</v>
      </c>
      <c r="C6" s="7">
        <v>7233</v>
      </c>
      <c r="D6" s="13">
        <v>67</v>
      </c>
      <c r="E6" s="7">
        <v>11815</v>
      </c>
      <c r="F6" s="12">
        <v>38</v>
      </c>
      <c r="G6" s="84">
        <v>130</v>
      </c>
      <c r="H6" s="84" t="s">
        <v>414</v>
      </c>
      <c r="I6" s="84">
        <v>168</v>
      </c>
      <c r="J6" s="50">
        <v>309</v>
      </c>
      <c r="K6" s="7">
        <v>648</v>
      </c>
      <c r="L6" s="50">
        <v>0</v>
      </c>
      <c r="M6" s="7">
        <v>957</v>
      </c>
      <c r="N6" s="84" t="s">
        <v>414</v>
      </c>
      <c r="O6" s="12">
        <v>5</v>
      </c>
      <c r="P6" s="84" t="s">
        <v>414</v>
      </c>
      <c r="Q6" s="161">
        <v>5</v>
      </c>
    </row>
    <row r="7" spans="1:17" ht="12.75">
      <c r="A7" s="50" t="s">
        <v>140</v>
      </c>
      <c r="B7" s="14">
        <v>70073</v>
      </c>
      <c r="C7" s="7">
        <v>108374</v>
      </c>
      <c r="D7" s="13">
        <v>1632</v>
      </c>
      <c r="E7" s="7">
        <v>180079</v>
      </c>
      <c r="F7" s="12">
        <v>573</v>
      </c>
      <c r="G7" s="84">
        <v>603</v>
      </c>
      <c r="H7" s="84">
        <v>5</v>
      </c>
      <c r="I7" s="84">
        <v>1181</v>
      </c>
      <c r="J7" s="50">
        <v>7204</v>
      </c>
      <c r="K7" s="7">
        <v>13166</v>
      </c>
      <c r="L7" s="50">
        <v>83</v>
      </c>
      <c r="M7" s="7">
        <v>20453</v>
      </c>
      <c r="N7" s="84">
        <v>7</v>
      </c>
      <c r="O7" s="12">
        <v>93</v>
      </c>
      <c r="P7" s="84">
        <v>6</v>
      </c>
      <c r="Q7" s="161">
        <v>106</v>
      </c>
    </row>
    <row r="8" spans="1:17" ht="12.75">
      <c r="A8" s="50" t="s">
        <v>141</v>
      </c>
      <c r="B8" s="14">
        <v>18575</v>
      </c>
      <c r="C8" s="7">
        <v>31167</v>
      </c>
      <c r="D8" s="13">
        <v>306</v>
      </c>
      <c r="E8" s="7">
        <v>50048</v>
      </c>
      <c r="F8" s="12">
        <v>139</v>
      </c>
      <c r="G8" s="84">
        <v>248</v>
      </c>
      <c r="H8" s="84" t="s">
        <v>414</v>
      </c>
      <c r="I8" s="84">
        <v>387</v>
      </c>
      <c r="J8" s="50">
        <v>1885</v>
      </c>
      <c r="K8" s="7">
        <v>3843</v>
      </c>
      <c r="L8" s="50">
        <v>10</v>
      </c>
      <c r="M8" s="7">
        <v>5738</v>
      </c>
      <c r="N8" s="84" t="s">
        <v>414</v>
      </c>
      <c r="O8" s="12">
        <v>34</v>
      </c>
      <c r="P8" s="84" t="s">
        <v>414</v>
      </c>
      <c r="Q8" s="161">
        <v>34</v>
      </c>
    </row>
    <row r="9" spans="1:17" ht="12.75">
      <c r="A9" s="20" t="s">
        <v>3</v>
      </c>
      <c r="B9" s="21">
        <v>98520</v>
      </c>
      <c r="C9" s="20">
        <v>155372</v>
      </c>
      <c r="D9" s="21">
        <v>2053</v>
      </c>
      <c r="E9" s="20">
        <v>255945</v>
      </c>
      <c r="F9" s="19">
        <v>796</v>
      </c>
      <c r="G9" s="120">
        <v>1116</v>
      </c>
      <c r="H9" s="120">
        <v>5</v>
      </c>
      <c r="I9" s="120">
        <v>1917</v>
      </c>
      <c r="J9" s="21">
        <v>9655</v>
      </c>
      <c r="K9" s="21">
        <v>18222</v>
      </c>
      <c r="L9" s="21">
        <v>93</v>
      </c>
      <c r="M9" s="79">
        <v>27970</v>
      </c>
      <c r="N9" s="120">
        <v>7</v>
      </c>
      <c r="O9" s="19">
        <v>138</v>
      </c>
      <c r="P9" s="120">
        <v>6</v>
      </c>
      <c r="Q9" s="208">
        <v>151</v>
      </c>
    </row>
    <row r="10" spans="1:17" ht="12.75">
      <c r="A10" s="50" t="s">
        <v>143</v>
      </c>
      <c r="B10" s="14">
        <v>21734</v>
      </c>
      <c r="C10" s="7">
        <v>33492</v>
      </c>
      <c r="D10" s="13">
        <v>576</v>
      </c>
      <c r="E10" s="7">
        <v>55802</v>
      </c>
      <c r="F10" s="12">
        <v>174</v>
      </c>
      <c r="G10" s="84">
        <v>510</v>
      </c>
      <c r="H10" s="84">
        <v>1</v>
      </c>
      <c r="I10" s="84">
        <v>685</v>
      </c>
      <c r="J10" s="50">
        <v>1572</v>
      </c>
      <c r="K10" s="7">
        <v>3091</v>
      </c>
      <c r="L10" s="50">
        <v>0</v>
      </c>
      <c r="M10" s="7">
        <v>4663</v>
      </c>
      <c r="N10" s="84" t="s">
        <v>414</v>
      </c>
      <c r="O10" s="12">
        <v>19</v>
      </c>
      <c r="P10" s="84" t="s">
        <v>414</v>
      </c>
      <c r="Q10" s="161">
        <v>19</v>
      </c>
    </row>
    <row r="11" spans="1:17" ht="12.75">
      <c r="A11" s="50" t="s">
        <v>144</v>
      </c>
      <c r="B11" s="14">
        <v>32518</v>
      </c>
      <c r="C11" s="7">
        <v>51120</v>
      </c>
      <c r="D11" s="13">
        <v>444</v>
      </c>
      <c r="E11" s="7">
        <v>84082</v>
      </c>
      <c r="F11" s="12">
        <v>280</v>
      </c>
      <c r="G11" s="84">
        <v>687</v>
      </c>
      <c r="H11" s="84" t="s">
        <v>414</v>
      </c>
      <c r="I11" s="84">
        <v>967</v>
      </c>
      <c r="J11" s="50">
        <v>1520</v>
      </c>
      <c r="K11" s="7">
        <v>3985</v>
      </c>
      <c r="L11" s="50">
        <v>21</v>
      </c>
      <c r="M11" s="7">
        <v>5526</v>
      </c>
      <c r="N11" s="84" t="s">
        <v>414</v>
      </c>
      <c r="O11" s="12">
        <v>21</v>
      </c>
      <c r="P11" s="84" t="s">
        <v>414</v>
      </c>
      <c r="Q11" s="161">
        <v>21</v>
      </c>
    </row>
    <row r="12" spans="1:17" ht="12.75">
      <c r="A12" s="50" t="s">
        <v>145</v>
      </c>
      <c r="B12" s="14">
        <v>20386</v>
      </c>
      <c r="C12" s="7">
        <v>29497</v>
      </c>
      <c r="D12" s="13">
        <v>449</v>
      </c>
      <c r="E12" s="7">
        <v>50332</v>
      </c>
      <c r="F12" s="12">
        <v>184</v>
      </c>
      <c r="G12" s="84">
        <v>528</v>
      </c>
      <c r="H12" s="84" t="s">
        <v>414</v>
      </c>
      <c r="I12" s="84">
        <v>712</v>
      </c>
      <c r="J12" s="50">
        <v>2970</v>
      </c>
      <c r="K12" s="7">
        <v>5520</v>
      </c>
      <c r="L12" s="50">
        <v>26</v>
      </c>
      <c r="M12" s="7">
        <v>8516</v>
      </c>
      <c r="N12" s="84">
        <v>1</v>
      </c>
      <c r="O12" s="12">
        <v>33</v>
      </c>
      <c r="P12" s="84" t="s">
        <v>414</v>
      </c>
      <c r="Q12" s="161">
        <v>34</v>
      </c>
    </row>
    <row r="13" spans="1:17" ht="12.75">
      <c r="A13" s="20" t="s">
        <v>8</v>
      </c>
      <c r="B13" s="21">
        <v>74638</v>
      </c>
      <c r="C13" s="21">
        <v>114109</v>
      </c>
      <c r="D13" s="20">
        <v>1469</v>
      </c>
      <c r="E13" s="21">
        <v>190216</v>
      </c>
      <c r="F13" s="19">
        <v>638</v>
      </c>
      <c r="G13" s="120">
        <v>1725</v>
      </c>
      <c r="H13" s="120">
        <v>1</v>
      </c>
      <c r="I13" s="120">
        <v>2364</v>
      </c>
      <c r="J13" s="20">
        <v>6062</v>
      </c>
      <c r="K13" s="21">
        <v>12596</v>
      </c>
      <c r="L13" s="21">
        <v>47</v>
      </c>
      <c r="M13" s="79">
        <v>18705</v>
      </c>
      <c r="N13" s="120">
        <v>1</v>
      </c>
      <c r="O13" s="19">
        <v>73</v>
      </c>
      <c r="P13" s="120">
        <v>0</v>
      </c>
      <c r="Q13" s="208">
        <v>74</v>
      </c>
    </row>
    <row r="14" spans="1:17" ht="12.75">
      <c r="A14" s="50" t="s">
        <v>147</v>
      </c>
      <c r="B14" s="14">
        <v>19075</v>
      </c>
      <c r="C14" s="7">
        <v>29276</v>
      </c>
      <c r="D14" s="13">
        <v>555</v>
      </c>
      <c r="E14" s="7">
        <v>48906</v>
      </c>
      <c r="F14" s="12">
        <v>204</v>
      </c>
      <c r="G14" s="84">
        <v>409</v>
      </c>
      <c r="H14" s="84" t="s">
        <v>414</v>
      </c>
      <c r="I14" s="84">
        <v>613</v>
      </c>
      <c r="J14" s="50">
        <v>1508</v>
      </c>
      <c r="K14" s="7">
        <v>2786</v>
      </c>
      <c r="L14" s="50">
        <v>24</v>
      </c>
      <c r="M14" s="7">
        <v>4318</v>
      </c>
      <c r="N14" s="84">
        <v>3</v>
      </c>
      <c r="O14" s="12">
        <v>28</v>
      </c>
      <c r="P14" s="84" t="s">
        <v>414</v>
      </c>
      <c r="Q14" s="161">
        <v>31</v>
      </c>
    </row>
    <row r="15" spans="1:17" ht="12.75">
      <c r="A15" s="50" t="s">
        <v>148</v>
      </c>
      <c r="B15" s="14">
        <v>9623</v>
      </c>
      <c r="C15" s="7">
        <v>14115</v>
      </c>
      <c r="D15" s="13">
        <v>271</v>
      </c>
      <c r="E15" s="7">
        <v>24009</v>
      </c>
      <c r="F15" s="12">
        <v>99</v>
      </c>
      <c r="G15" s="84">
        <v>277</v>
      </c>
      <c r="H15" s="84" t="s">
        <v>414</v>
      </c>
      <c r="I15" s="84">
        <v>376</v>
      </c>
      <c r="J15" s="50">
        <v>922</v>
      </c>
      <c r="K15" s="7">
        <v>1836</v>
      </c>
      <c r="L15" s="50">
        <v>10</v>
      </c>
      <c r="M15" s="7">
        <v>2768</v>
      </c>
      <c r="N15" s="84" t="s">
        <v>414</v>
      </c>
      <c r="O15" s="12">
        <v>20</v>
      </c>
      <c r="P15" s="84" t="s">
        <v>414</v>
      </c>
      <c r="Q15" s="161">
        <v>20</v>
      </c>
    </row>
    <row r="16" spans="1:17" ht="12.75">
      <c r="A16" s="50" t="s">
        <v>355</v>
      </c>
      <c r="B16" s="14">
        <v>8877</v>
      </c>
      <c r="C16" s="7">
        <v>13562</v>
      </c>
      <c r="D16" s="13">
        <v>177</v>
      </c>
      <c r="E16" s="7">
        <v>22616</v>
      </c>
      <c r="F16" s="12">
        <v>82</v>
      </c>
      <c r="G16" s="84">
        <v>272</v>
      </c>
      <c r="H16" s="84" t="s">
        <v>414</v>
      </c>
      <c r="I16" s="84">
        <v>354</v>
      </c>
      <c r="J16" s="50">
        <v>351</v>
      </c>
      <c r="K16" s="7">
        <v>830</v>
      </c>
      <c r="L16" s="50">
        <v>4</v>
      </c>
      <c r="M16" s="7">
        <v>1185</v>
      </c>
      <c r="N16" s="84">
        <v>1</v>
      </c>
      <c r="O16" s="12">
        <v>11</v>
      </c>
      <c r="P16" s="84" t="s">
        <v>414</v>
      </c>
      <c r="Q16" s="161">
        <v>12</v>
      </c>
    </row>
    <row r="17" spans="1:17" ht="12.75">
      <c r="A17" s="50" t="s">
        <v>356</v>
      </c>
      <c r="B17" s="14">
        <v>4976</v>
      </c>
      <c r="C17" s="7">
        <v>8140</v>
      </c>
      <c r="D17" s="13">
        <v>95</v>
      </c>
      <c r="E17" s="7">
        <v>13211</v>
      </c>
      <c r="F17" s="12">
        <v>64</v>
      </c>
      <c r="G17" s="84">
        <v>109</v>
      </c>
      <c r="H17" s="84" t="s">
        <v>414</v>
      </c>
      <c r="I17" s="84">
        <v>173</v>
      </c>
      <c r="J17" s="50">
        <v>367</v>
      </c>
      <c r="K17" s="7">
        <v>902</v>
      </c>
      <c r="L17" s="50">
        <v>0</v>
      </c>
      <c r="M17" s="7">
        <v>1269</v>
      </c>
      <c r="N17" s="84" t="s">
        <v>414</v>
      </c>
      <c r="O17" s="12">
        <v>8</v>
      </c>
      <c r="P17" s="84" t="s">
        <v>414</v>
      </c>
      <c r="Q17" s="161">
        <v>8</v>
      </c>
    </row>
    <row r="18" spans="1:17" ht="12.75">
      <c r="A18" s="20" t="s">
        <v>12</v>
      </c>
      <c r="B18" s="21">
        <v>42551</v>
      </c>
      <c r="C18" s="20">
        <v>65093</v>
      </c>
      <c r="D18" s="21">
        <v>1098</v>
      </c>
      <c r="E18" s="20">
        <v>108742</v>
      </c>
      <c r="F18" s="19">
        <v>449</v>
      </c>
      <c r="G18" s="120">
        <v>1067</v>
      </c>
      <c r="H18" s="120">
        <v>0</v>
      </c>
      <c r="I18" s="120">
        <v>1516</v>
      </c>
      <c r="J18" s="21">
        <v>3148</v>
      </c>
      <c r="K18" s="20">
        <v>6354</v>
      </c>
      <c r="L18" s="21">
        <v>38</v>
      </c>
      <c r="M18" s="79">
        <v>9540</v>
      </c>
      <c r="N18" s="120">
        <v>4</v>
      </c>
      <c r="O18" s="19">
        <v>67</v>
      </c>
      <c r="P18" s="120">
        <v>0</v>
      </c>
      <c r="Q18" s="208">
        <v>71</v>
      </c>
    </row>
    <row r="19" spans="1:17" ht="12.75">
      <c r="A19" s="50" t="s">
        <v>152</v>
      </c>
      <c r="B19" s="14">
        <v>12239</v>
      </c>
      <c r="C19" s="7">
        <v>18861</v>
      </c>
      <c r="D19" s="13">
        <v>401</v>
      </c>
      <c r="E19" s="7">
        <v>31501</v>
      </c>
      <c r="F19" s="12">
        <v>111</v>
      </c>
      <c r="G19" s="84">
        <v>355</v>
      </c>
      <c r="H19" s="84" t="s">
        <v>414</v>
      </c>
      <c r="I19" s="84">
        <v>466</v>
      </c>
      <c r="J19" s="50">
        <v>637</v>
      </c>
      <c r="K19" s="7">
        <v>1306</v>
      </c>
      <c r="L19" s="50">
        <v>6</v>
      </c>
      <c r="M19" s="7">
        <v>1949</v>
      </c>
      <c r="N19" s="84">
        <v>1</v>
      </c>
      <c r="O19" s="12">
        <v>14</v>
      </c>
      <c r="P19" s="84" t="s">
        <v>414</v>
      </c>
      <c r="Q19" s="161">
        <v>15</v>
      </c>
    </row>
    <row r="20" spans="1:17" ht="12.75">
      <c r="A20" s="50" t="s">
        <v>153</v>
      </c>
      <c r="B20" s="14">
        <v>46933</v>
      </c>
      <c r="C20" s="7">
        <v>70418</v>
      </c>
      <c r="D20" s="13">
        <v>1252</v>
      </c>
      <c r="E20" s="7">
        <v>118603</v>
      </c>
      <c r="F20" s="12">
        <v>339</v>
      </c>
      <c r="G20" s="84">
        <v>596</v>
      </c>
      <c r="H20" s="84">
        <v>2</v>
      </c>
      <c r="I20" s="84">
        <v>937</v>
      </c>
      <c r="J20" s="50">
        <v>3827</v>
      </c>
      <c r="K20" s="7">
        <v>7945</v>
      </c>
      <c r="L20" s="50">
        <v>251</v>
      </c>
      <c r="M20" s="7">
        <v>12023</v>
      </c>
      <c r="N20" s="84">
        <v>2</v>
      </c>
      <c r="O20" s="12">
        <v>58</v>
      </c>
      <c r="P20" s="84">
        <v>2</v>
      </c>
      <c r="Q20" s="161">
        <v>62</v>
      </c>
    </row>
    <row r="21" spans="1:17" ht="12.75">
      <c r="A21" s="50" t="s">
        <v>154</v>
      </c>
      <c r="B21" s="14">
        <v>11270</v>
      </c>
      <c r="C21" s="7">
        <v>17325</v>
      </c>
      <c r="D21" s="13">
        <v>236</v>
      </c>
      <c r="E21" s="7">
        <v>28831</v>
      </c>
      <c r="F21" s="12">
        <v>81</v>
      </c>
      <c r="G21" s="84">
        <v>269</v>
      </c>
      <c r="H21" s="84" t="s">
        <v>414</v>
      </c>
      <c r="I21" s="84">
        <v>350</v>
      </c>
      <c r="J21" s="50">
        <v>933</v>
      </c>
      <c r="K21" s="7">
        <v>1720</v>
      </c>
      <c r="L21" s="50">
        <v>11</v>
      </c>
      <c r="M21" s="7">
        <v>2664</v>
      </c>
      <c r="N21" s="84">
        <v>1</v>
      </c>
      <c r="O21" s="12">
        <v>23</v>
      </c>
      <c r="P21" s="84" t="s">
        <v>414</v>
      </c>
      <c r="Q21" s="161">
        <v>24</v>
      </c>
    </row>
    <row r="22" spans="1:17" ht="12.75">
      <c r="A22" s="50" t="s">
        <v>155</v>
      </c>
      <c r="B22" s="14">
        <v>9903</v>
      </c>
      <c r="C22" s="7">
        <v>15447</v>
      </c>
      <c r="D22" s="13">
        <v>115</v>
      </c>
      <c r="E22" s="7">
        <v>25465</v>
      </c>
      <c r="F22" s="12">
        <v>96</v>
      </c>
      <c r="G22" s="84">
        <v>254</v>
      </c>
      <c r="H22" s="84" t="s">
        <v>414</v>
      </c>
      <c r="I22" s="84">
        <v>350</v>
      </c>
      <c r="J22" s="50">
        <v>1040</v>
      </c>
      <c r="K22" s="7">
        <v>1961</v>
      </c>
      <c r="L22" s="50">
        <v>36</v>
      </c>
      <c r="M22" s="7">
        <v>3037</v>
      </c>
      <c r="N22" s="84" t="s">
        <v>414</v>
      </c>
      <c r="O22" s="12">
        <v>18</v>
      </c>
      <c r="P22" s="84" t="s">
        <v>414</v>
      </c>
      <c r="Q22" s="161">
        <v>18</v>
      </c>
    </row>
    <row r="23" spans="1:17" ht="12.75">
      <c r="A23" s="50" t="s">
        <v>357</v>
      </c>
      <c r="B23" s="14">
        <v>18502</v>
      </c>
      <c r="C23" s="7">
        <v>27368</v>
      </c>
      <c r="D23" s="13">
        <v>455</v>
      </c>
      <c r="E23" s="7">
        <v>46325</v>
      </c>
      <c r="F23" s="12">
        <v>148</v>
      </c>
      <c r="G23" s="84">
        <v>445</v>
      </c>
      <c r="H23" s="84" t="s">
        <v>414</v>
      </c>
      <c r="I23" s="84">
        <v>593</v>
      </c>
      <c r="J23" s="50">
        <v>4234</v>
      </c>
      <c r="K23" s="7">
        <v>7043</v>
      </c>
      <c r="L23" s="50">
        <v>18</v>
      </c>
      <c r="M23" s="7">
        <v>11295</v>
      </c>
      <c r="N23" s="84">
        <v>9</v>
      </c>
      <c r="O23" s="12">
        <v>108</v>
      </c>
      <c r="P23" s="84" t="s">
        <v>414</v>
      </c>
      <c r="Q23" s="161">
        <v>117</v>
      </c>
    </row>
    <row r="24" spans="1:17" ht="12.75">
      <c r="A24" s="20" t="s">
        <v>17</v>
      </c>
      <c r="B24" s="21">
        <v>98847</v>
      </c>
      <c r="C24" s="21">
        <v>149419</v>
      </c>
      <c r="D24" s="20">
        <v>2459</v>
      </c>
      <c r="E24" s="21">
        <v>250725</v>
      </c>
      <c r="F24" s="19">
        <v>775</v>
      </c>
      <c r="G24" s="120">
        <v>1919</v>
      </c>
      <c r="H24" s="120">
        <v>2</v>
      </c>
      <c r="I24" s="120">
        <v>2696</v>
      </c>
      <c r="J24" s="21">
        <v>10671</v>
      </c>
      <c r="K24" s="20">
        <v>19975</v>
      </c>
      <c r="L24" s="21">
        <v>322</v>
      </c>
      <c r="M24" s="79">
        <v>30968</v>
      </c>
      <c r="N24" s="120">
        <v>13</v>
      </c>
      <c r="O24" s="18">
        <v>221</v>
      </c>
      <c r="P24" s="120">
        <v>2</v>
      </c>
      <c r="Q24" s="208">
        <v>236</v>
      </c>
    </row>
    <row r="25" spans="1:17" ht="12.75">
      <c r="A25" s="50" t="s">
        <v>158</v>
      </c>
      <c r="B25" s="14">
        <v>23597</v>
      </c>
      <c r="C25" s="7">
        <v>34934</v>
      </c>
      <c r="D25" s="13">
        <v>700</v>
      </c>
      <c r="E25" s="7">
        <v>59231</v>
      </c>
      <c r="F25" s="12">
        <v>268</v>
      </c>
      <c r="G25" s="84">
        <v>409</v>
      </c>
      <c r="H25" s="84">
        <v>2</v>
      </c>
      <c r="I25" s="84">
        <v>679</v>
      </c>
      <c r="J25" s="50">
        <v>3443</v>
      </c>
      <c r="K25" s="7">
        <v>6812</v>
      </c>
      <c r="L25" s="50">
        <v>32</v>
      </c>
      <c r="M25" s="7">
        <v>10287</v>
      </c>
      <c r="N25" s="84">
        <v>2</v>
      </c>
      <c r="O25" s="12">
        <v>48</v>
      </c>
      <c r="P25" s="84" t="s">
        <v>414</v>
      </c>
      <c r="Q25" s="161">
        <v>50</v>
      </c>
    </row>
    <row r="26" spans="1:17" ht="12.75">
      <c r="A26" s="50" t="s">
        <v>159</v>
      </c>
      <c r="B26" s="14">
        <v>16692</v>
      </c>
      <c r="C26" s="7">
        <v>24135</v>
      </c>
      <c r="D26" s="13">
        <v>522</v>
      </c>
      <c r="E26" s="7">
        <v>41349</v>
      </c>
      <c r="F26" s="12">
        <v>119</v>
      </c>
      <c r="G26" s="84">
        <v>313</v>
      </c>
      <c r="H26" s="84" t="s">
        <v>414</v>
      </c>
      <c r="I26" s="84">
        <v>432</v>
      </c>
      <c r="J26" s="50">
        <v>3352</v>
      </c>
      <c r="K26" s="7">
        <v>6403</v>
      </c>
      <c r="L26" s="50">
        <v>0</v>
      </c>
      <c r="M26" s="7">
        <v>9755</v>
      </c>
      <c r="N26" s="84">
        <v>3</v>
      </c>
      <c r="O26" s="12">
        <v>56</v>
      </c>
      <c r="P26" s="84" t="s">
        <v>414</v>
      </c>
      <c r="Q26" s="161">
        <v>59</v>
      </c>
    </row>
    <row r="27" spans="1:17" ht="12.75">
      <c r="A27" s="50" t="s">
        <v>160</v>
      </c>
      <c r="B27" s="14">
        <v>9391</v>
      </c>
      <c r="C27" s="7">
        <v>13959</v>
      </c>
      <c r="D27" s="13">
        <v>259</v>
      </c>
      <c r="E27" s="7">
        <v>23609</v>
      </c>
      <c r="F27" s="12">
        <v>90</v>
      </c>
      <c r="G27" s="84">
        <v>207</v>
      </c>
      <c r="H27" s="84" t="s">
        <v>414</v>
      </c>
      <c r="I27" s="84">
        <v>297</v>
      </c>
      <c r="J27" s="50">
        <v>2210</v>
      </c>
      <c r="K27" s="7">
        <v>4184</v>
      </c>
      <c r="L27" s="50">
        <v>5</v>
      </c>
      <c r="M27" s="7">
        <v>6399</v>
      </c>
      <c r="N27" s="84">
        <v>5</v>
      </c>
      <c r="O27" s="12">
        <v>38</v>
      </c>
      <c r="P27" s="84" t="s">
        <v>414</v>
      </c>
      <c r="Q27" s="161">
        <v>43</v>
      </c>
    </row>
    <row r="28" spans="1:17" ht="12.75">
      <c r="A28" s="20" t="s">
        <v>23</v>
      </c>
      <c r="B28" s="21">
        <v>49680</v>
      </c>
      <c r="C28" s="21">
        <v>73028</v>
      </c>
      <c r="D28" s="21">
        <v>1481</v>
      </c>
      <c r="E28" s="21">
        <v>124189</v>
      </c>
      <c r="F28" s="19">
        <v>477</v>
      </c>
      <c r="G28" s="120">
        <v>929</v>
      </c>
      <c r="H28" s="120">
        <v>2</v>
      </c>
      <c r="I28" s="120">
        <v>1408</v>
      </c>
      <c r="J28" s="21">
        <v>9005</v>
      </c>
      <c r="K28" s="20">
        <v>17399</v>
      </c>
      <c r="L28" s="21">
        <v>37</v>
      </c>
      <c r="M28" s="79">
        <v>26441</v>
      </c>
      <c r="N28" s="120">
        <v>10</v>
      </c>
      <c r="O28" s="19">
        <v>142</v>
      </c>
      <c r="P28" s="120">
        <v>0</v>
      </c>
      <c r="Q28" s="208">
        <v>152</v>
      </c>
    </row>
    <row r="29" spans="1:17" ht="12.75">
      <c r="A29" s="50" t="s">
        <v>162</v>
      </c>
      <c r="B29" s="14">
        <v>11138</v>
      </c>
      <c r="C29" s="7">
        <v>16516</v>
      </c>
      <c r="D29" s="13">
        <v>291</v>
      </c>
      <c r="E29" s="7">
        <v>27945</v>
      </c>
      <c r="F29" s="12">
        <v>102</v>
      </c>
      <c r="G29" s="84">
        <v>285</v>
      </c>
      <c r="H29" s="84" t="s">
        <v>414</v>
      </c>
      <c r="I29" s="84">
        <v>387</v>
      </c>
      <c r="J29" s="50">
        <v>875</v>
      </c>
      <c r="K29" s="7">
        <v>1742</v>
      </c>
      <c r="L29" s="50">
        <v>9</v>
      </c>
      <c r="M29" s="7">
        <v>2626</v>
      </c>
      <c r="N29" s="84" t="s">
        <v>414</v>
      </c>
      <c r="O29" s="12">
        <v>16</v>
      </c>
      <c r="P29" s="84" t="s">
        <v>414</v>
      </c>
      <c r="Q29" s="161">
        <v>16</v>
      </c>
    </row>
    <row r="30" spans="1:17" ht="12.75">
      <c r="A30" s="50" t="s">
        <v>163</v>
      </c>
      <c r="B30" s="14">
        <v>4244</v>
      </c>
      <c r="C30" s="7">
        <v>5969</v>
      </c>
      <c r="D30" s="13">
        <v>85</v>
      </c>
      <c r="E30" s="7">
        <v>10298</v>
      </c>
      <c r="F30" s="12">
        <v>29</v>
      </c>
      <c r="G30" s="84">
        <v>172</v>
      </c>
      <c r="H30" s="84" t="s">
        <v>414</v>
      </c>
      <c r="I30" s="84">
        <v>201</v>
      </c>
      <c r="J30" s="50">
        <v>670</v>
      </c>
      <c r="K30" s="7">
        <v>1202</v>
      </c>
      <c r="L30" s="50">
        <v>13</v>
      </c>
      <c r="M30" s="7">
        <v>1885</v>
      </c>
      <c r="N30" s="84" t="s">
        <v>414</v>
      </c>
      <c r="O30" s="12">
        <v>17</v>
      </c>
      <c r="P30" s="84" t="s">
        <v>414</v>
      </c>
      <c r="Q30" s="161">
        <v>17</v>
      </c>
    </row>
    <row r="31" spans="1:17" ht="12.75">
      <c r="A31" s="50" t="s">
        <v>164</v>
      </c>
      <c r="B31" s="14">
        <v>6037</v>
      </c>
      <c r="C31" s="7">
        <v>8083</v>
      </c>
      <c r="D31" s="13">
        <v>125</v>
      </c>
      <c r="E31" s="7">
        <v>14245</v>
      </c>
      <c r="F31" s="12">
        <v>43</v>
      </c>
      <c r="G31" s="84">
        <v>174</v>
      </c>
      <c r="H31" s="84" t="s">
        <v>414</v>
      </c>
      <c r="I31" s="84">
        <v>217</v>
      </c>
      <c r="J31" s="50">
        <v>3147</v>
      </c>
      <c r="K31" s="7">
        <v>4537</v>
      </c>
      <c r="L31" s="50">
        <v>13</v>
      </c>
      <c r="M31" s="7">
        <v>7697</v>
      </c>
      <c r="N31" s="84" t="s">
        <v>414</v>
      </c>
      <c r="O31" s="12">
        <v>71</v>
      </c>
      <c r="P31" s="84" t="s">
        <v>414</v>
      </c>
      <c r="Q31" s="161">
        <v>71</v>
      </c>
    </row>
    <row r="32" spans="1:17" ht="12.75">
      <c r="A32" s="50" t="s">
        <v>165</v>
      </c>
      <c r="B32" s="14">
        <v>19244</v>
      </c>
      <c r="C32" s="7">
        <v>28899</v>
      </c>
      <c r="D32" s="13">
        <v>643</v>
      </c>
      <c r="E32" s="7">
        <v>48786</v>
      </c>
      <c r="F32" s="12">
        <v>146</v>
      </c>
      <c r="G32" s="84">
        <v>407</v>
      </c>
      <c r="H32" s="84">
        <v>3</v>
      </c>
      <c r="I32" s="84">
        <v>556</v>
      </c>
      <c r="J32" s="50">
        <v>2470</v>
      </c>
      <c r="K32" s="7">
        <v>4368</v>
      </c>
      <c r="L32" s="50">
        <v>61</v>
      </c>
      <c r="M32" s="7">
        <v>6899</v>
      </c>
      <c r="N32" s="84" t="s">
        <v>414</v>
      </c>
      <c r="O32" s="12">
        <v>46</v>
      </c>
      <c r="P32" s="84" t="s">
        <v>414</v>
      </c>
      <c r="Q32" s="161">
        <v>46</v>
      </c>
    </row>
    <row r="33" spans="1:17" ht="12.75">
      <c r="A33" s="20" t="s">
        <v>27</v>
      </c>
      <c r="B33" s="21">
        <v>40663</v>
      </c>
      <c r="C33" s="21">
        <v>59467</v>
      </c>
      <c r="D33" s="20">
        <v>1144</v>
      </c>
      <c r="E33" s="21">
        <v>101274</v>
      </c>
      <c r="F33" s="19">
        <v>320</v>
      </c>
      <c r="G33" s="120">
        <v>1038</v>
      </c>
      <c r="H33" s="120">
        <v>3</v>
      </c>
      <c r="I33" s="120">
        <v>1361</v>
      </c>
      <c r="J33" s="20">
        <v>7162</v>
      </c>
      <c r="K33" s="21">
        <v>11849</v>
      </c>
      <c r="L33" s="21">
        <v>96</v>
      </c>
      <c r="M33" s="79">
        <v>19107</v>
      </c>
      <c r="N33" s="120">
        <v>0</v>
      </c>
      <c r="O33" s="19">
        <v>150</v>
      </c>
      <c r="P33" s="120">
        <v>0</v>
      </c>
      <c r="Q33" s="208">
        <v>150</v>
      </c>
    </row>
    <row r="34" spans="1:17" ht="12.75">
      <c r="A34" s="50" t="s">
        <v>167</v>
      </c>
      <c r="B34" s="14">
        <v>3915</v>
      </c>
      <c r="C34" s="7">
        <v>7069</v>
      </c>
      <c r="D34" s="13">
        <v>58</v>
      </c>
      <c r="E34" s="7">
        <v>11042</v>
      </c>
      <c r="F34" s="12">
        <v>28</v>
      </c>
      <c r="G34" s="84">
        <v>84</v>
      </c>
      <c r="H34" s="84" t="s">
        <v>414</v>
      </c>
      <c r="I34" s="84">
        <v>112</v>
      </c>
      <c r="J34" s="50">
        <v>283</v>
      </c>
      <c r="K34" s="7">
        <v>510</v>
      </c>
      <c r="L34" s="50">
        <v>0</v>
      </c>
      <c r="M34" s="7">
        <v>793</v>
      </c>
      <c r="N34" s="84" t="s">
        <v>414</v>
      </c>
      <c r="O34" s="12">
        <v>2</v>
      </c>
      <c r="P34" s="84" t="s">
        <v>414</v>
      </c>
      <c r="Q34" s="161">
        <v>2</v>
      </c>
    </row>
    <row r="35" spans="1:17" ht="12.75">
      <c r="A35" s="50" t="s">
        <v>168</v>
      </c>
      <c r="B35" s="14">
        <v>4510</v>
      </c>
      <c r="C35" s="7">
        <v>7779</v>
      </c>
      <c r="D35" s="13">
        <v>165</v>
      </c>
      <c r="E35" s="7">
        <v>12454</v>
      </c>
      <c r="F35" s="12">
        <v>38</v>
      </c>
      <c r="G35" s="84">
        <v>124</v>
      </c>
      <c r="H35" s="84">
        <v>2</v>
      </c>
      <c r="I35" s="84">
        <v>164</v>
      </c>
      <c r="J35" s="50">
        <v>126</v>
      </c>
      <c r="K35" s="7">
        <v>242</v>
      </c>
      <c r="L35" s="50">
        <v>0</v>
      </c>
      <c r="M35" s="7">
        <v>368</v>
      </c>
      <c r="N35" s="84">
        <v>1</v>
      </c>
      <c r="O35" s="12">
        <v>1</v>
      </c>
      <c r="P35" s="84" t="s">
        <v>414</v>
      </c>
      <c r="Q35" s="161">
        <v>2</v>
      </c>
    </row>
    <row r="36" spans="1:17" ht="12.75">
      <c r="A36" s="20" t="s">
        <v>32</v>
      </c>
      <c r="B36" s="21">
        <v>8425</v>
      </c>
      <c r="C36" s="20">
        <v>14848</v>
      </c>
      <c r="D36" s="21">
        <v>223</v>
      </c>
      <c r="E36" s="20">
        <v>23496</v>
      </c>
      <c r="F36" s="19">
        <v>66</v>
      </c>
      <c r="G36" s="19">
        <v>208</v>
      </c>
      <c r="H36" s="120">
        <v>2</v>
      </c>
      <c r="I36" s="19">
        <v>276</v>
      </c>
      <c r="J36" s="21">
        <v>409</v>
      </c>
      <c r="K36" s="20">
        <v>752</v>
      </c>
      <c r="L36" s="21">
        <v>0</v>
      </c>
      <c r="M36" s="79">
        <v>1161</v>
      </c>
      <c r="N36" s="120">
        <v>1</v>
      </c>
      <c r="O36" s="19">
        <v>3</v>
      </c>
      <c r="P36" s="120">
        <v>0</v>
      </c>
      <c r="Q36" s="120">
        <v>4</v>
      </c>
    </row>
    <row r="37" spans="1:17" ht="12.75">
      <c r="A37" s="50" t="s">
        <v>170</v>
      </c>
      <c r="B37" s="14">
        <v>53734</v>
      </c>
      <c r="C37" s="7">
        <v>85948</v>
      </c>
      <c r="D37" s="13">
        <v>1070</v>
      </c>
      <c r="E37" s="7">
        <v>140752</v>
      </c>
      <c r="F37" s="12">
        <v>436</v>
      </c>
      <c r="G37" s="84">
        <v>701</v>
      </c>
      <c r="H37" s="84">
        <v>2</v>
      </c>
      <c r="I37" s="84">
        <v>1139</v>
      </c>
      <c r="J37" s="50">
        <v>2066</v>
      </c>
      <c r="K37" s="7">
        <v>5392</v>
      </c>
      <c r="L37" s="50">
        <v>48</v>
      </c>
      <c r="M37" s="7">
        <v>7506</v>
      </c>
      <c r="N37" s="84" t="s">
        <v>414</v>
      </c>
      <c r="O37" s="12">
        <v>34</v>
      </c>
      <c r="P37" s="84" t="s">
        <v>414</v>
      </c>
      <c r="Q37" s="161">
        <v>34</v>
      </c>
    </row>
    <row r="38" spans="1:17" ht="12.75">
      <c r="A38" s="50" t="s">
        <v>171</v>
      </c>
      <c r="B38" s="14">
        <v>63703</v>
      </c>
      <c r="C38" s="7">
        <v>95892</v>
      </c>
      <c r="D38" s="13">
        <v>2233</v>
      </c>
      <c r="E38" s="7">
        <v>161828</v>
      </c>
      <c r="F38" s="12">
        <v>388</v>
      </c>
      <c r="G38" s="84">
        <v>400</v>
      </c>
      <c r="H38" s="84">
        <v>1</v>
      </c>
      <c r="I38" s="84">
        <v>789</v>
      </c>
      <c r="J38" s="50">
        <v>2110</v>
      </c>
      <c r="K38" s="7">
        <v>6722</v>
      </c>
      <c r="L38" s="50">
        <v>15</v>
      </c>
      <c r="M38" s="7">
        <v>8847</v>
      </c>
      <c r="N38" s="84">
        <v>1</v>
      </c>
      <c r="O38" s="12">
        <v>38</v>
      </c>
      <c r="P38" s="84" t="s">
        <v>414</v>
      </c>
      <c r="Q38" s="161">
        <v>39</v>
      </c>
    </row>
    <row r="39" spans="1:17" ht="12.75">
      <c r="A39" s="50" t="s">
        <v>172</v>
      </c>
      <c r="B39" s="14">
        <v>52453</v>
      </c>
      <c r="C39" s="7">
        <v>73361</v>
      </c>
      <c r="D39" s="13">
        <v>1300</v>
      </c>
      <c r="E39" s="7">
        <v>127114</v>
      </c>
      <c r="F39" s="12">
        <v>334</v>
      </c>
      <c r="G39" s="84">
        <v>292</v>
      </c>
      <c r="H39" s="84" t="s">
        <v>414</v>
      </c>
      <c r="I39" s="84">
        <v>626</v>
      </c>
      <c r="J39" s="50">
        <v>3153</v>
      </c>
      <c r="K39" s="7">
        <v>7218</v>
      </c>
      <c r="L39" s="50">
        <v>45</v>
      </c>
      <c r="M39" s="7">
        <v>10416</v>
      </c>
      <c r="N39" s="84">
        <v>3</v>
      </c>
      <c r="O39" s="12">
        <v>39</v>
      </c>
      <c r="P39" s="84" t="s">
        <v>414</v>
      </c>
      <c r="Q39" s="161">
        <v>42</v>
      </c>
    </row>
    <row r="40" spans="1:17" ht="12.75">
      <c r="A40" s="20" t="s">
        <v>35</v>
      </c>
      <c r="B40" s="21">
        <v>169890</v>
      </c>
      <c r="C40" s="20">
        <v>255201</v>
      </c>
      <c r="D40" s="21">
        <v>4603</v>
      </c>
      <c r="E40" s="20">
        <v>429694</v>
      </c>
      <c r="F40" s="19">
        <v>1158</v>
      </c>
      <c r="G40" s="120">
        <v>1393</v>
      </c>
      <c r="H40" s="120">
        <v>3</v>
      </c>
      <c r="I40" s="120">
        <v>2554</v>
      </c>
      <c r="J40" s="21">
        <v>7329</v>
      </c>
      <c r="K40" s="20">
        <v>19332</v>
      </c>
      <c r="L40" s="21">
        <v>108</v>
      </c>
      <c r="M40" s="79">
        <v>26769</v>
      </c>
      <c r="N40" s="120">
        <v>4</v>
      </c>
      <c r="O40" s="19">
        <v>111</v>
      </c>
      <c r="P40" s="120">
        <v>0</v>
      </c>
      <c r="Q40" s="208">
        <v>115</v>
      </c>
    </row>
    <row r="41" spans="1:17" ht="12.75">
      <c r="A41" s="50" t="s">
        <v>174</v>
      </c>
      <c r="B41" s="14">
        <v>18349</v>
      </c>
      <c r="C41" s="7">
        <v>27283</v>
      </c>
      <c r="D41" s="13">
        <v>430</v>
      </c>
      <c r="E41" s="7">
        <v>46062</v>
      </c>
      <c r="F41" s="12">
        <v>253</v>
      </c>
      <c r="G41" s="84">
        <v>419</v>
      </c>
      <c r="H41" s="84">
        <v>1</v>
      </c>
      <c r="I41" s="84">
        <v>673</v>
      </c>
      <c r="J41" s="50">
        <v>1401</v>
      </c>
      <c r="K41" s="7">
        <v>2818</v>
      </c>
      <c r="L41" s="50">
        <v>33</v>
      </c>
      <c r="M41" s="7">
        <v>4252</v>
      </c>
      <c r="N41" s="84">
        <v>2</v>
      </c>
      <c r="O41" s="12">
        <v>26</v>
      </c>
      <c r="P41" s="84" t="s">
        <v>414</v>
      </c>
      <c r="Q41" s="161">
        <v>28</v>
      </c>
    </row>
    <row r="42" spans="1:17" ht="12.75">
      <c r="A42" s="50" t="s">
        <v>175</v>
      </c>
      <c r="B42" s="14">
        <v>7202</v>
      </c>
      <c r="C42" s="7">
        <v>11222</v>
      </c>
      <c r="D42" s="13">
        <v>261</v>
      </c>
      <c r="E42" s="7">
        <v>18685</v>
      </c>
      <c r="F42" s="12">
        <v>86</v>
      </c>
      <c r="G42" s="84">
        <v>189</v>
      </c>
      <c r="H42" s="84">
        <v>1</v>
      </c>
      <c r="I42" s="84">
        <v>276</v>
      </c>
      <c r="J42" s="50">
        <v>413</v>
      </c>
      <c r="K42" s="7">
        <v>857</v>
      </c>
      <c r="L42" s="50">
        <v>20</v>
      </c>
      <c r="M42" s="7">
        <v>1290</v>
      </c>
      <c r="N42" s="84">
        <v>1</v>
      </c>
      <c r="O42" s="12">
        <v>10</v>
      </c>
      <c r="P42" s="84" t="s">
        <v>414</v>
      </c>
      <c r="Q42" s="161">
        <v>11</v>
      </c>
    </row>
    <row r="43" spans="1:17" ht="12.75">
      <c r="A43" s="50" t="s">
        <v>176</v>
      </c>
      <c r="B43" s="14">
        <v>18442</v>
      </c>
      <c r="C43" s="7">
        <v>28720</v>
      </c>
      <c r="D43" s="13">
        <v>354</v>
      </c>
      <c r="E43" s="7">
        <v>47516</v>
      </c>
      <c r="F43" s="12">
        <v>238</v>
      </c>
      <c r="G43" s="84">
        <v>475</v>
      </c>
      <c r="H43" s="84" t="s">
        <v>414</v>
      </c>
      <c r="I43" s="84">
        <v>713</v>
      </c>
      <c r="J43" s="50">
        <v>1431</v>
      </c>
      <c r="K43" s="7">
        <v>2716</v>
      </c>
      <c r="L43" s="50">
        <v>0</v>
      </c>
      <c r="M43" s="7">
        <v>4147</v>
      </c>
      <c r="N43" s="84">
        <v>3</v>
      </c>
      <c r="O43" s="12">
        <v>26</v>
      </c>
      <c r="P43" s="84" t="s">
        <v>414</v>
      </c>
      <c r="Q43" s="161">
        <v>29</v>
      </c>
    </row>
    <row r="44" spans="1:17" ht="12.75">
      <c r="A44" s="50" t="s">
        <v>177</v>
      </c>
      <c r="B44" s="14">
        <v>11545</v>
      </c>
      <c r="C44" s="7">
        <v>18942</v>
      </c>
      <c r="D44" s="13">
        <v>61</v>
      </c>
      <c r="E44" s="7">
        <v>30548</v>
      </c>
      <c r="F44" s="12">
        <v>168</v>
      </c>
      <c r="G44" s="84">
        <v>339</v>
      </c>
      <c r="H44" s="84" t="s">
        <v>414</v>
      </c>
      <c r="I44" s="84">
        <v>507</v>
      </c>
      <c r="J44" s="50">
        <v>850</v>
      </c>
      <c r="K44" s="7">
        <v>1554</v>
      </c>
      <c r="L44" s="50">
        <v>4</v>
      </c>
      <c r="M44" s="7">
        <v>2408</v>
      </c>
      <c r="N44" s="84" t="s">
        <v>414</v>
      </c>
      <c r="O44" s="12">
        <v>9</v>
      </c>
      <c r="P44" s="84" t="s">
        <v>414</v>
      </c>
      <c r="Q44" s="161">
        <v>9</v>
      </c>
    </row>
    <row r="45" spans="1:17" ht="12.75">
      <c r="A45" s="20" t="s">
        <v>39</v>
      </c>
      <c r="B45" s="21">
        <v>55538</v>
      </c>
      <c r="C45" s="21">
        <v>86167</v>
      </c>
      <c r="D45" s="21">
        <v>1106</v>
      </c>
      <c r="E45" s="21">
        <v>142811</v>
      </c>
      <c r="F45" s="19">
        <v>745</v>
      </c>
      <c r="G45" s="120">
        <v>1422</v>
      </c>
      <c r="H45" s="120">
        <v>2</v>
      </c>
      <c r="I45" s="120">
        <v>2169</v>
      </c>
      <c r="J45" s="21">
        <v>4095</v>
      </c>
      <c r="K45" s="20">
        <v>7945</v>
      </c>
      <c r="L45" s="21">
        <v>57</v>
      </c>
      <c r="M45" s="79">
        <v>12097</v>
      </c>
      <c r="N45" s="120">
        <v>6</v>
      </c>
      <c r="O45" s="19">
        <v>71</v>
      </c>
      <c r="P45" s="120">
        <v>0</v>
      </c>
      <c r="Q45" s="208">
        <v>77</v>
      </c>
    </row>
    <row r="46" spans="1:17" ht="12.75">
      <c r="A46" s="50" t="s">
        <v>179</v>
      </c>
      <c r="B46" s="14">
        <v>8981</v>
      </c>
      <c r="C46" s="7">
        <v>12269</v>
      </c>
      <c r="D46" s="13">
        <v>175</v>
      </c>
      <c r="E46" s="7">
        <v>21425</v>
      </c>
      <c r="F46" s="12">
        <v>85</v>
      </c>
      <c r="G46" s="84">
        <v>255</v>
      </c>
      <c r="H46" s="84" t="s">
        <v>414</v>
      </c>
      <c r="I46" s="84">
        <v>340</v>
      </c>
      <c r="J46" s="50">
        <v>3322</v>
      </c>
      <c r="K46" s="7">
        <v>5213</v>
      </c>
      <c r="L46" s="50">
        <v>21</v>
      </c>
      <c r="M46" s="7">
        <v>8556</v>
      </c>
      <c r="N46" s="84">
        <v>2</v>
      </c>
      <c r="O46" s="12">
        <v>111</v>
      </c>
      <c r="P46" s="84">
        <v>1</v>
      </c>
      <c r="Q46" s="161">
        <v>114</v>
      </c>
    </row>
    <row r="47" spans="1:17" ht="12.75">
      <c r="A47" s="50" t="s">
        <v>180</v>
      </c>
      <c r="B47" s="14">
        <v>16735</v>
      </c>
      <c r="C47" s="7">
        <v>25035</v>
      </c>
      <c r="D47" s="13">
        <v>342</v>
      </c>
      <c r="E47" s="7">
        <v>42112</v>
      </c>
      <c r="F47" s="12">
        <v>143</v>
      </c>
      <c r="G47" s="84">
        <v>309</v>
      </c>
      <c r="H47" s="84" t="s">
        <v>414</v>
      </c>
      <c r="I47" s="84">
        <v>452</v>
      </c>
      <c r="J47" s="50">
        <v>2207</v>
      </c>
      <c r="K47" s="7">
        <v>4485</v>
      </c>
      <c r="L47" s="50">
        <v>16</v>
      </c>
      <c r="M47" s="7">
        <v>6708</v>
      </c>
      <c r="N47" s="84">
        <v>1</v>
      </c>
      <c r="O47" s="12">
        <v>44</v>
      </c>
      <c r="P47" s="84" t="s">
        <v>414</v>
      </c>
      <c r="Q47" s="161">
        <v>45</v>
      </c>
    </row>
    <row r="48" spans="1:17" ht="12.75">
      <c r="A48" s="50" t="s">
        <v>181</v>
      </c>
      <c r="B48" s="14">
        <v>42547</v>
      </c>
      <c r="C48" s="7">
        <v>66971</v>
      </c>
      <c r="D48" s="13">
        <v>598</v>
      </c>
      <c r="E48" s="7">
        <v>110116</v>
      </c>
      <c r="F48" s="12">
        <v>417</v>
      </c>
      <c r="G48" s="84">
        <v>672</v>
      </c>
      <c r="H48" s="84">
        <v>1</v>
      </c>
      <c r="I48" s="84">
        <v>1090</v>
      </c>
      <c r="J48" s="50">
        <v>3952</v>
      </c>
      <c r="K48" s="7">
        <v>7308</v>
      </c>
      <c r="L48" s="50">
        <v>133</v>
      </c>
      <c r="M48" s="7">
        <v>11393</v>
      </c>
      <c r="N48" s="84">
        <v>1</v>
      </c>
      <c r="O48" s="12">
        <v>82</v>
      </c>
      <c r="P48" s="84">
        <v>1</v>
      </c>
      <c r="Q48" s="161">
        <v>84</v>
      </c>
    </row>
    <row r="49" spans="1:17" ht="12.75">
      <c r="A49" s="50" t="s">
        <v>182</v>
      </c>
      <c r="B49" s="14">
        <v>14006</v>
      </c>
      <c r="C49" s="7">
        <v>21589</v>
      </c>
      <c r="D49" s="13">
        <v>339</v>
      </c>
      <c r="E49" s="7">
        <v>35934</v>
      </c>
      <c r="F49" s="12">
        <v>124</v>
      </c>
      <c r="G49" s="84">
        <v>327</v>
      </c>
      <c r="H49" s="84" t="s">
        <v>414</v>
      </c>
      <c r="I49" s="84">
        <v>451</v>
      </c>
      <c r="J49" s="50">
        <v>1397</v>
      </c>
      <c r="K49" s="7">
        <v>2424</v>
      </c>
      <c r="L49" s="50">
        <v>31</v>
      </c>
      <c r="M49" s="7">
        <v>3852</v>
      </c>
      <c r="N49" s="84">
        <v>2</v>
      </c>
      <c r="O49" s="12">
        <v>27</v>
      </c>
      <c r="P49" s="84" t="s">
        <v>414</v>
      </c>
      <c r="Q49" s="161">
        <v>29</v>
      </c>
    </row>
    <row r="50" spans="1:17" ht="12.75">
      <c r="A50" s="50" t="s">
        <v>183</v>
      </c>
      <c r="B50" s="14">
        <v>23733</v>
      </c>
      <c r="C50" s="7">
        <v>39281</v>
      </c>
      <c r="D50" s="13">
        <v>498</v>
      </c>
      <c r="E50" s="7">
        <v>63512</v>
      </c>
      <c r="F50" s="12">
        <v>190</v>
      </c>
      <c r="G50" s="84">
        <v>397</v>
      </c>
      <c r="H50" s="84" t="s">
        <v>414</v>
      </c>
      <c r="I50" s="84">
        <v>587</v>
      </c>
      <c r="J50" s="50">
        <v>3541</v>
      </c>
      <c r="K50" s="7">
        <v>6845</v>
      </c>
      <c r="L50" s="50">
        <v>37</v>
      </c>
      <c r="M50" s="7">
        <v>10423</v>
      </c>
      <c r="N50" s="84">
        <v>4</v>
      </c>
      <c r="O50" s="12">
        <v>54</v>
      </c>
      <c r="P50" s="84" t="s">
        <v>414</v>
      </c>
      <c r="Q50" s="161">
        <v>58</v>
      </c>
    </row>
    <row r="51" spans="1:17" ht="12.75">
      <c r="A51" s="20" t="s">
        <v>44</v>
      </c>
      <c r="B51" s="21">
        <v>106002</v>
      </c>
      <c r="C51" s="21">
        <v>165145</v>
      </c>
      <c r="D51" s="21">
        <v>1952</v>
      </c>
      <c r="E51" s="81">
        <v>273099</v>
      </c>
      <c r="F51" s="19">
        <v>959</v>
      </c>
      <c r="G51" s="120">
        <v>1960</v>
      </c>
      <c r="H51" s="120">
        <v>1</v>
      </c>
      <c r="I51" s="120">
        <v>2920</v>
      </c>
      <c r="J51" s="20">
        <v>14419</v>
      </c>
      <c r="K51" s="21">
        <v>26275</v>
      </c>
      <c r="L51" s="20">
        <v>238</v>
      </c>
      <c r="M51" s="79">
        <v>40932</v>
      </c>
      <c r="N51" s="120">
        <v>10</v>
      </c>
      <c r="O51" s="19">
        <v>318</v>
      </c>
      <c r="P51" s="120">
        <v>2</v>
      </c>
      <c r="Q51" s="208">
        <v>330</v>
      </c>
    </row>
    <row r="52" spans="1:17" ht="12.75">
      <c r="A52" s="50" t="s">
        <v>185</v>
      </c>
      <c r="B52" s="14">
        <v>101719</v>
      </c>
      <c r="C52" s="7">
        <v>137144</v>
      </c>
      <c r="D52" s="13">
        <v>3570</v>
      </c>
      <c r="E52" s="10">
        <v>242433</v>
      </c>
      <c r="F52" s="12">
        <v>750</v>
      </c>
      <c r="G52" s="84">
        <v>1173</v>
      </c>
      <c r="H52" s="84">
        <v>3</v>
      </c>
      <c r="I52" s="84">
        <v>1926</v>
      </c>
      <c r="J52" s="50">
        <v>26813</v>
      </c>
      <c r="K52" s="7">
        <v>41296</v>
      </c>
      <c r="L52" s="50">
        <v>540</v>
      </c>
      <c r="M52" s="7">
        <v>68649</v>
      </c>
      <c r="N52" s="84">
        <v>19</v>
      </c>
      <c r="O52" s="12">
        <v>296</v>
      </c>
      <c r="P52" s="84" t="s">
        <v>414</v>
      </c>
      <c r="Q52" s="161">
        <v>315</v>
      </c>
    </row>
    <row r="53" spans="1:17" ht="12.75">
      <c r="A53" s="50" t="s">
        <v>186</v>
      </c>
      <c r="B53" s="14">
        <v>60943</v>
      </c>
      <c r="C53" s="7">
        <v>84286</v>
      </c>
      <c r="D53" s="13">
        <v>910</v>
      </c>
      <c r="E53" s="76">
        <v>146139</v>
      </c>
      <c r="F53" s="12">
        <v>508</v>
      </c>
      <c r="G53" s="84">
        <v>932</v>
      </c>
      <c r="H53" s="84">
        <v>1</v>
      </c>
      <c r="I53" s="84">
        <v>1441</v>
      </c>
      <c r="J53" s="50">
        <v>7950</v>
      </c>
      <c r="K53" s="7">
        <v>13973</v>
      </c>
      <c r="L53" s="50">
        <v>49</v>
      </c>
      <c r="M53" s="7">
        <v>21972</v>
      </c>
      <c r="N53" s="84">
        <v>1</v>
      </c>
      <c r="O53" s="12">
        <v>116</v>
      </c>
      <c r="P53" s="84" t="s">
        <v>414</v>
      </c>
      <c r="Q53" s="161">
        <v>117</v>
      </c>
    </row>
    <row r="54" spans="1:17" ht="12.75">
      <c r="A54" s="20" t="s">
        <v>50</v>
      </c>
      <c r="B54" s="21">
        <v>162662</v>
      </c>
      <c r="C54" s="21">
        <v>221430</v>
      </c>
      <c r="D54" s="21">
        <v>4480</v>
      </c>
      <c r="E54" s="98">
        <v>388572</v>
      </c>
      <c r="F54" s="19">
        <v>1258</v>
      </c>
      <c r="G54" s="120">
        <v>2105</v>
      </c>
      <c r="H54" s="120">
        <v>4</v>
      </c>
      <c r="I54" s="120">
        <v>3367</v>
      </c>
      <c r="J54" s="20">
        <v>34763</v>
      </c>
      <c r="K54" s="21">
        <v>55269</v>
      </c>
      <c r="L54" s="20">
        <v>589</v>
      </c>
      <c r="M54" s="79">
        <v>90621</v>
      </c>
      <c r="N54" s="120">
        <v>20</v>
      </c>
      <c r="O54" s="19">
        <v>412</v>
      </c>
      <c r="P54" s="120">
        <v>0</v>
      </c>
      <c r="Q54" s="208">
        <v>432</v>
      </c>
    </row>
    <row r="55" spans="1:17" ht="12.75">
      <c r="A55" s="50" t="s">
        <v>188</v>
      </c>
      <c r="B55" s="14">
        <v>7042</v>
      </c>
      <c r="C55" s="7">
        <v>10588</v>
      </c>
      <c r="D55" s="13">
        <v>190</v>
      </c>
      <c r="E55" s="7">
        <v>17820</v>
      </c>
      <c r="F55" s="12">
        <v>56</v>
      </c>
      <c r="G55" s="84">
        <v>203</v>
      </c>
      <c r="H55" s="84" t="s">
        <v>414</v>
      </c>
      <c r="I55" s="84">
        <v>259</v>
      </c>
      <c r="J55" s="50">
        <v>526</v>
      </c>
      <c r="K55" s="7">
        <v>864</v>
      </c>
      <c r="L55" s="50">
        <v>13</v>
      </c>
      <c r="M55" s="7">
        <v>1403</v>
      </c>
      <c r="N55" s="84" t="s">
        <v>414</v>
      </c>
      <c r="O55" s="12">
        <v>6</v>
      </c>
      <c r="P55" s="84" t="s">
        <v>414</v>
      </c>
      <c r="Q55" s="161">
        <v>6</v>
      </c>
    </row>
    <row r="56" spans="1:17" ht="12.75">
      <c r="A56" s="50" t="s">
        <v>189</v>
      </c>
      <c r="B56" s="14">
        <v>3855</v>
      </c>
      <c r="C56" s="7">
        <v>5546</v>
      </c>
      <c r="D56" s="13">
        <v>72</v>
      </c>
      <c r="E56" s="7">
        <v>9473</v>
      </c>
      <c r="F56" s="12">
        <v>41</v>
      </c>
      <c r="G56" s="84">
        <v>131</v>
      </c>
      <c r="H56" s="84" t="s">
        <v>414</v>
      </c>
      <c r="I56" s="84">
        <v>172</v>
      </c>
      <c r="J56" s="50">
        <v>45</v>
      </c>
      <c r="K56" s="7">
        <v>86</v>
      </c>
      <c r="L56" s="50">
        <v>0</v>
      </c>
      <c r="M56" s="7">
        <v>131</v>
      </c>
      <c r="N56" s="84" t="s">
        <v>414</v>
      </c>
      <c r="O56" s="12">
        <v>3</v>
      </c>
      <c r="P56" s="84" t="s">
        <v>414</v>
      </c>
      <c r="Q56" s="161">
        <v>3</v>
      </c>
    </row>
    <row r="57" spans="1:17" ht="12.75">
      <c r="A57" s="50" t="s">
        <v>190</v>
      </c>
      <c r="B57" s="14">
        <v>10877</v>
      </c>
      <c r="C57" s="7">
        <v>16587</v>
      </c>
      <c r="D57" s="13">
        <v>215</v>
      </c>
      <c r="E57" s="7">
        <v>27679</v>
      </c>
      <c r="F57" s="12">
        <v>80</v>
      </c>
      <c r="G57" s="84">
        <v>199</v>
      </c>
      <c r="H57" s="84" t="s">
        <v>414</v>
      </c>
      <c r="I57" s="84">
        <v>279</v>
      </c>
      <c r="J57" s="50">
        <v>594</v>
      </c>
      <c r="K57" s="7">
        <v>1174</v>
      </c>
      <c r="L57" s="50">
        <v>28</v>
      </c>
      <c r="M57" s="7">
        <v>1796</v>
      </c>
      <c r="N57" s="84" t="s">
        <v>414</v>
      </c>
      <c r="O57" s="12">
        <v>13</v>
      </c>
      <c r="P57" s="84" t="s">
        <v>414</v>
      </c>
      <c r="Q57" s="161">
        <v>13</v>
      </c>
    </row>
    <row r="58" spans="1:17" ht="12.75">
      <c r="A58" s="20" t="s">
        <v>53</v>
      </c>
      <c r="B58" s="21">
        <v>21774</v>
      </c>
      <c r="C58" s="21">
        <v>32721</v>
      </c>
      <c r="D58" s="21">
        <v>477</v>
      </c>
      <c r="E58" s="20">
        <v>54972</v>
      </c>
      <c r="F58" s="19">
        <v>177</v>
      </c>
      <c r="G58" s="120">
        <v>533</v>
      </c>
      <c r="H58" s="120">
        <v>0</v>
      </c>
      <c r="I58" s="120">
        <v>710</v>
      </c>
      <c r="J58" s="21">
        <v>1165</v>
      </c>
      <c r="K58" s="20">
        <v>2124</v>
      </c>
      <c r="L58" s="21">
        <v>41</v>
      </c>
      <c r="M58" s="79">
        <v>3330</v>
      </c>
      <c r="N58" s="120">
        <v>0</v>
      </c>
      <c r="O58" s="19">
        <v>22</v>
      </c>
      <c r="P58" s="120">
        <v>0</v>
      </c>
      <c r="Q58" s="208">
        <v>22</v>
      </c>
    </row>
    <row r="59" spans="1:17" ht="12.75">
      <c r="A59" s="50" t="s">
        <v>192</v>
      </c>
      <c r="B59" s="14">
        <v>22583</v>
      </c>
      <c r="C59" s="7">
        <v>33039</v>
      </c>
      <c r="D59" s="13">
        <v>350</v>
      </c>
      <c r="E59" s="7">
        <v>55972</v>
      </c>
      <c r="F59" s="6">
        <v>131</v>
      </c>
      <c r="G59" s="84">
        <v>388</v>
      </c>
      <c r="H59" s="84" t="s">
        <v>414</v>
      </c>
      <c r="I59" s="84">
        <v>519</v>
      </c>
      <c r="J59" s="50">
        <v>2284</v>
      </c>
      <c r="K59" s="7">
        <v>4511</v>
      </c>
      <c r="L59" s="50">
        <v>7</v>
      </c>
      <c r="M59" s="7">
        <v>6802</v>
      </c>
      <c r="N59" s="84">
        <v>2</v>
      </c>
      <c r="O59" s="6">
        <v>43</v>
      </c>
      <c r="P59" s="84" t="s">
        <v>414</v>
      </c>
      <c r="Q59" s="161">
        <v>45</v>
      </c>
    </row>
    <row r="60" spans="1:17" ht="12.75">
      <c r="A60" s="50" t="s">
        <v>193</v>
      </c>
      <c r="B60" s="14">
        <v>24497</v>
      </c>
      <c r="C60" s="7">
        <v>33513</v>
      </c>
      <c r="D60" s="13">
        <v>560</v>
      </c>
      <c r="E60" s="7">
        <v>58570</v>
      </c>
      <c r="F60" s="6">
        <v>210</v>
      </c>
      <c r="G60" s="84">
        <v>400</v>
      </c>
      <c r="H60" s="84">
        <v>3</v>
      </c>
      <c r="I60" s="84">
        <v>613</v>
      </c>
      <c r="J60" s="50">
        <v>6874</v>
      </c>
      <c r="K60" s="7">
        <v>10854</v>
      </c>
      <c r="L60" s="50">
        <v>88</v>
      </c>
      <c r="M60" s="7">
        <v>17816</v>
      </c>
      <c r="N60" s="84">
        <v>5</v>
      </c>
      <c r="O60" s="6">
        <v>138</v>
      </c>
      <c r="P60" s="84" t="s">
        <v>414</v>
      </c>
      <c r="Q60" s="161">
        <v>143</v>
      </c>
    </row>
    <row r="61" spans="1:17" ht="12.75">
      <c r="A61" s="50" t="s">
        <v>358</v>
      </c>
      <c r="B61" s="14">
        <v>61860</v>
      </c>
      <c r="C61" s="7">
        <v>85131</v>
      </c>
      <c r="D61" s="13">
        <v>1008</v>
      </c>
      <c r="E61" s="7">
        <v>147999</v>
      </c>
      <c r="F61" s="6">
        <v>424</v>
      </c>
      <c r="G61" s="84">
        <v>581</v>
      </c>
      <c r="H61" s="84">
        <v>1</v>
      </c>
      <c r="I61" s="84">
        <v>1006</v>
      </c>
      <c r="J61" s="50">
        <v>11555</v>
      </c>
      <c r="K61" s="7">
        <v>20610</v>
      </c>
      <c r="L61" s="50">
        <v>132</v>
      </c>
      <c r="M61" s="7">
        <v>32297</v>
      </c>
      <c r="N61" s="84">
        <v>5</v>
      </c>
      <c r="O61" s="6">
        <v>172</v>
      </c>
      <c r="P61" s="84">
        <v>1</v>
      </c>
      <c r="Q61" s="161">
        <v>178</v>
      </c>
    </row>
    <row r="62" spans="1:17" ht="12.75">
      <c r="A62" s="20" t="s">
        <v>57</v>
      </c>
      <c r="B62" s="21">
        <v>108940</v>
      </c>
      <c r="C62" s="20">
        <v>151683</v>
      </c>
      <c r="D62" s="21">
        <v>1918</v>
      </c>
      <c r="E62" s="20">
        <v>262541</v>
      </c>
      <c r="F62" s="19">
        <v>765</v>
      </c>
      <c r="G62" s="120">
        <v>1369</v>
      </c>
      <c r="H62" s="120">
        <v>4</v>
      </c>
      <c r="I62" s="120">
        <v>2138</v>
      </c>
      <c r="J62" s="21">
        <v>20713</v>
      </c>
      <c r="K62" s="21">
        <v>35975</v>
      </c>
      <c r="L62" s="20">
        <v>227</v>
      </c>
      <c r="M62" s="79">
        <v>56915</v>
      </c>
      <c r="N62" s="120">
        <v>12</v>
      </c>
      <c r="O62" s="19">
        <v>353</v>
      </c>
      <c r="P62" s="120">
        <v>1</v>
      </c>
      <c r="Q62" s="208">
        <v>366</v>
      </c>
    </row>
    <row r="63" spans="1:17" ht="12.75">
      <c r="A63" s="50" t="s">
        <v>196</v>
      </c>
      <c r="B63" s="14">
        <v>11221</v>
      </c>
      <c r="C63" s="7">
        <v>16940</v>
      </c>
      <c r="D63" s="13">
        <v>326</v>
      </c>
      <c r="E63" s="7">
        <v>28487</v>
      </c>
      <c r="F63" s="12">
        <v>100</v>
      </c>
      <c r="G63" s="84">
        <v>277</v>
      </c>
      <c r="H63" s="84">
        <v>2</v>
      </c>
      <c r="I63" s="84">
        <v>379</v>
      </c>
      <c r="J63" s="50">
        <v>761</v>
      </c>
      <c r="K63" s="7">
        <v>1315</v>
      </c>
      <c r="L63" s="50">
        <v>0</v>
      </c>
      <c r="M63" s="7">
        <v>2076</v>
      </c>
      <c r="N63" s="84">
        <v>1</v>
      </c>
      <c r="O63" s="12">
        <v>12</v>
      </c>
      <c r="P63" s="84" t="s">
        <v>414</v>
      </c>
      <c r="Q63" s="161">
        <v>13</v>
      </c>
    </row>
    <row r="64" spans="1:17" ht="12.75">
      <c r="A64" s="50" t="s">
        <v>197</v>
      </c>
      <c r="B64" s="14">
        <v>22897</v>
      </c>
      <c r="C64" s="7">
        <v>35570</v>
      </c>
      <c r="D64" s="13">
        <v>504</v>
      </c>
      <c r="E64" s="7">
        <v>58971</v>
      </c>
      <c r="F64" s="12">
        <v>199</v>
      </c>
      <c r="G64" s="84">
        <v>371</v>
      </c>
      <c r="H64" s="84">
        <v>1</v>
      </c>
      <c r="I64" s="84">
        <v>571</v>
      </c>
      <c r="J64" s="50">
        <v>3198</v>
      </c>
      <c r="K64" s="7">
        <v>5383</v>
      </c>
      <c r="L64" s="50">
        <v>9</v>
      </c>
      <c r="M64" s="7">
        <v>8590</v>
      </c>
      <c r="N64" s="84" t="s">
        <v>414</v>
      </c>
      <c r="O64" s="12">
        <v>46</v>
      </c>
      <c r="P64" s="84" t="s">
        <v>414</v>
      </c>
      <c r="Q64" s="161">
        <v>46</v>
      </c>
    </row>
    <row r="65" spans="1:17" ht="12.75">
      <c r="A65" s="50" t="s">
        <v>359</v>
      </c>
      <c r="B65" s="14">
        <v>33280</v>
      </c>
      <c r="C65" s="7">
        <v>51941</v>
      </c>
      <c r="D65" s="13">
        <v>613</v>
      </c>
      <c r="E65" s="7">
        <v>85834</v>
      </c>
      <c r="F65" s="12">
        <v>252</v>
      </c>
      <c r="G65" s="84">
        <v>385</v>
      </c>
      <c r="H65" s="84" t="s">
        <v>414</v>
      </c>
      <c r="I65" s="84">
        <v>637</v>
      </c>
      <c r="J65" s="50">
        <v>4501</v>
      </c>
      <c r="K65" s="7">
        <v>7033</v>
      </c>
      <c r="L65" s="50">
        <v>48</v>
      </c>
      <c r="M65" s="7">
        <v>11582</v>
      </c>
      <c r="N65" s="84">
        <v>1</v>
      </c>
      <c r="O65" s="12">
        <v>64</v>
      </c>
      <c r="P65" s="84">
        <v>1</v>
      </c>
      <c r="Q65" s="161">
        <v>66</v>
      </c>
    </row>
    <row r="66" spans="1:17" ht="12.75">
      <c r="A66" s="50" t="s">
        <v>199</v>
      </c>
      <c r="B66" s="14">
        <v>1881</v>
      </c>
      <c r="C66" s="7">
        <v>2492</v>
      </c>
      <c r="D66" s="13">
        <v>34</v>
      </c>
      <c r="E66" s="7">
        <v>4407</v>
      </c>
      <c r="F66" s="12">
        <v>11</v>
      </c>
      <c r="G66" s="84">
        <v>90</v>
      </c>
      <c r="H66" s="84" t="s">
        <v>414</v>
      </c>
      <c r="I66" s="84">
        <v>101</v>
      </c>
      <c r="J66" s="50">
        <v>917</v>
      </c>
      <c r="K66" s="7">
        <v>1434</v>
      </c>
      <c r="L66" s="50">
        <v>0</v>
      </c>
      <c r="M66" s="7">
        <v>2351</v>
      </c>
      <c r="N66" s="84" t="s">
        <v>414</v>
      </c>
      <c r="O66" s="12">
        <v>31</v>
      </c>
      <c r="P66" s="84" t="s">
        <v>414</v>
      </c>
      <c r="Q66" s="161">
        <v>31</v>
      </c>
    </row>
    <row r="67" spans="1:17" ht="12.75">
      <c r="A67" s="50" t="s">
        <v>416</v>
      </c>
      <c r="B67" s="14">
        <v>13693</v>
      </c>
      <c r="C67" s="7">
        <v>21677</v>
      </c>
      <c r="D67" s="13">
        <v>348</v>
      </c>
      <c r="E67" s="7">
        <v>35718</v>
      </c>
      <c r="F67" s="12">
        <v>121</v>
      </c>
      <c r="G67" s="84">
        <v>184</v>
      </c>
      <c r="H67" s="84">
        <v>1</v>
      </c>
      <c r="I67" s="84">
        <v>306</v>
      </c>
      <c r="J67" s="50">
        <v>1237</v>
      </c>
      <c r="K67" s="7">
        <v>2327</v>
      </c>
      <c r="L67" s="50">
        <v>58</v>
      </c>
      <c r="M67" s="7">
        <v>3622</v>
      </c>
      <c r="N67" s="84" t="s">
        <v>414</v>
      </c>
      <c r="O67" s="12">
        <v>13</v>
      </c>
      <c r="P67" s="84" t="s">
        <v>414</v>
      </c>
      <c r="Q67" s="161">
        <v>13</v>
      </c>
    </row>
    <row r="68" spans="1:17" ht="12.75">
      <c r="A68" s="20" t="s">
        <v>61</v>
      </c>
      <c r="B68" s="21">
        <v>82972</v>
      </c>
      <c r="C68" s="21">
        <v>128620</v>
      </c>
      <c r="D68" s="20">
        <v>1825</v>
      </c>
      <c r="E68" s="20">
        <v>213417</v>
      </c>
      <c r="F68" s="19">
        <v>683</v>
      </c>
      <c r="G68" s="120">
        <v>1307</v>
      </c>
      <c r="H68" s="120">
        <v>4</v>
      </c>
      <c r="I68" s="120">
        <v>1994</v>
      </c>
      <c r="J68" s="21">
        <v>10614</v>
      </c>
      <c r="K68" s="20">
        <v>17492</v>
      </c>
      <c r="L68" s="21">
        <v>115</v>
      </c>
      <c r="M68" s="79">
        <v>28221</v>
      </c>
      <c r="N68" s="120">
        <v>2</v>
      </c>
      <c r="O68" s="19">
        <v>166</v>
      </c>
      <c r="P68" s="120">
        <v>1</v>
      </c>
      <c r="Q68" s="208">
        <v>169</v>
      </c>
    </row>
    <row r="69" spans="1:17" ht="12.75">
      <c r="A69" s="50" t="s">
        <v>202</v>
      </c>
      <c r="B69" s="14">
        <v>27054</v>
      </c>
      <c r="C69" s="7">
        <v>40041</v>
      </c>
      <c r="D69" s="13">
        <v>694</v>
      </c>
      <c r="E69" s="7">
        <v>67789</v>
      </c>
      <c r="F69" s="12">
        <v>283</v>
      </c>
      <c r="G69" s="84">
        <v>467</v>
      </c>
      <c r="H69" s="84">
        <v>5</v>
      </c>
      <c r="I69" s="84">
        <v>755</v>
      </c>
      <c r="J69" s="50">
        <v>1650</v>
      </c>
      <c r="K69" s="7">
        <v>3401</v>
      </c>
      <c r="L69" s="50">
        <v>7</v>
      </c>
      <c r="M69" s="7">
        <v>5058</v>
      </c>
      <c r="N69" s="84">
        <v>1</v>
      </c>
      <c r="O69" s="12">
        <v>28</v>
      </c>
      <c r="P69" s="84" t="s">
        <v>414</v>
      </c>
      <c r="Q69" s="161">
        <v>29</v>
      </c>
    </row>
    <row r="70" spans="1:17" ht="12.75">
      <c r="A70" s="50" t="s">
        <v>203</v>
      </c>
      <c r="B70" s="14">
        <v>7805</v>
      </c>
      <c r="C70" s="7">
        <v>10784</v>
      </c>
      <c r="D70" s="13">
        <v>260</v>
      </c>
      <c r="E70" s="7">
        <v>18849</v>
      </c>
      <c r="F70" s="12">
        <v>92</v>
      </c>
      <c r="G70" s="84">
        <v>205</v>
      </c>
      <c r="H70" s="84">
        <v>1</v>
      </c>
      <c r="I70" s="84">
        <v>298</v>
      </c>
      <c r="J70" s="50">
        <v>519</v>
      </c>
      <c r="K70" s="7">
        <v>955</v>
      </c>
      <c r="L70" s="50">
        <v>16</v>
      </c>
      <c r="M70" s="7">
        <v>1490</v>
      </c>
      <c r="N70" s="84" t="s">
        <v>414</v>
      </c>
      <c r="O70" s="12">
        <v>8</v>
      </c>
      <c r="P70" s="84" t="s">
        <v>414</v>
      </c>
      <c r="Q70" s="161">
        <v>8</v>
      </c>
    </row>
    <row r="71" spans="1:17" ht="12.75">
      <c r="A71" s="50" t="s">
        <v>204</v>
      </c>
      <c r="B71" s="14">
        <v>37671</v>
      </c>
      <c r="C71" s="7">
        <v>60814</v>
      </c>
      <c r="D71" s="13">
        <v>938</v>
      </c>
      <c r="E71" s="7">
        <v>99423</v>
      </c>
      <c r="F71" s="12">
        <v>632</v>
      </c>
      <c r="G71" s="84">
        <v>760</v>
      </c>
      <c r="H71" s="84">
        <v>5</v>
      </c>
      <c r="I71" s="84">
        <v>1397</v>
      </c>
      <c r="J71" s="50">
        <v>1347</v>
      </c>
      <c r="K71" s="7">
        <v>3011</v>
      </c>
      <c r="L71" s="50">
        <v>0</v>
      </c>
      <c r="M71" s="7">
        <v>4358</v>
      </c>
      <c r="N71" s="84">
        <v>1</v>
      </c>
      <c r="O71" s="12">
        <v>17</v>
      </c>
      <c r="P71" s="84" t="s">
        <v>414</v>
      </c>
      <c r="Q71" s="161">
        <v>18</v>
      </c>
    </row>
    <row r="72" spans="1:17" ht="12.75">
      <c r="A72" s="50" t="s">
        <v>205</v>
      </c>
      <c r="B72" s="14">
        <v>14402</v>
      </c>
      <c r="C72" s="7">
        <v>21812</v>
      </c>
      <c r="D72" s="13">
        <v>448</v>
      </c>
      <c r="E72" s="7">
        <v>36662</v>
      </c>
      <c r="F72" s="12">
        <v>162</v>
      </c>
      <c r="G72" s="84">
        <v>376</v>
      </c>
      <c r="H72" s="84" t="s">
        <v>414</v>
      </c>
      <c r="I72" s="84">
        <v>538</v>
      </c>
      <c r="J72" s="50">
        <v>1046</v>
      </c>
      <c r="K72" s="7">
        <v>2112</v>
      </c>
      <c r="L72" s="50">
        <v>56</v>
      </c>
      <c r="M72" s="7">
        <v>3214</v>
      </c>
      <c r="N72" s="84" t="s">
        <v>414</v>
      </c>
      <c r="O72" s="12">
        <v>20</v>
      </c>
      <c r="P72" s="84" t="s">
        <v>414</v>
      </c>
      <c r="Q72" s="161">
        <v>20</v>
      </c>
    </row>
    <row r="73" spans="1:17" ht="12.75">
      <c r="A73" s="20" t="s">
        <v>67</v>
      </c>
      <c r="B73" s="21">
        <v>86932</v>
      </c>
      <c r="C73" s="21">
        <v>133451</v>
      </c>
      <c r="D73" s="20">
        <v>2340</v>
      </c>
      <c r="E73" s="21">
        <v>222723</v>
      </c>
      <c r="F73" s="19">
        <v>1169</v>
      </c>
      <c r="G73" s="120">
        <v>1808</v>
      </c>
      <c r="H73" s="120">
        <v>11</v>
      </c>
      <c r="I73" s="120">
        <v>2988</v>
      </c>
      <c r="J73" s="21">
        <v>4562</v>
      </c>
      <c r="K73" s="20">
        <v>9479</v>
      </c>
      <c r="L73" s="21">
        <v>79</v>
      </c>
      <c r="M73" s="79">
        <v>14120</v>
      </c>
      <c r="N73" s="120">
        <v>2</v>
      </c>
      <c r="O73" s="19">
        <v>73</v>
      </c>
      <c r="P73" s="120">
        <v>0</v>
      </c>
      <c r="Q73" s="208">
        <v>75</v>
      </c>
    </row>
    <row r="74" spans="1:17" ht="12.75">
      <c r="A74" s="50" t="s">
        <v>207</v>
      </c>
      <c r="B74" s="14">
        <v>34064</v>
      </c>
      <c r="C74" s="7">
        <v>49029</v>
      </c>
      <c r="D74" s="13">
        <v>983</v>
      </c>
      <c r="E74" s="7">
        <v>84076</v>
      </c>
      <c r="F74" s="12">
        <v>217</v>
      </c>
      <c r="G74" s="84">
        <v>368</v>
      </c>
      <c r="H74" s="84">
        <v>1</v>
      </c>
      <c r="I74" s="84">
        <v>586</v>
      </c>
      <c r="J74" s="50">
        <v>17311</v>
      </c>
      <c r="K74" s="7">
        <v>27511</v>
      </c>
      <c r="L74" s="50">
        <v>306</v>
      </c>
      <c r="M74" s="7">
        <v>45128</v>
      </c>
      <c r="N74" s="84">
        <v>4</v>
      </c>
      <c r="O74" s="12">
        <v>273</v>
      </c>
      <c r="P74" s="84" t="s">
        <v>414</v>
      </c>
      <c r="Q74" s="161">
        <v>277</v>
      </c>
    </row>
    <row r="75" spans="1:17" ht="12.75">
      <c r="A75" s="50" t="s">
        <v>208</v>
      </c>
      <c r="B75" s="14">
        <v>21845</v>
      </c>
      <c r="C75" s="7">
        <v>28775</v>
      </c>
      <c r="D75" s="13">
        <v>512</v>
      </c>
      <c r="E75" s="7">
        <v>51132</v>
      </c>
      <c r="F75" s="12">
        <v>169</v>
      </c>
      <c r="G75" s="84">
        <v>342</v>
      </c>
      <c r="H75" s="84">
        <v>2</v>
      </c>
      <c r="I75" s="84">
        <v>513</v>
      </c>
      <c r="J75" s="50">
        <v>12834</v>
      </c>
      <c r="K75" s="7">
        <v>18902</v>
      </c>
      <c r="L75" s="50">
        <v>229</v>
      </c>
      <c r="M75" s="7">
        <v>31965</v>
      </c>
      <c r="N75" s="84">
        <v>30</v>
      </c>
      <c r="O75" s="12">
        <v>255</v>
      </c>
      <c r="P75" s="84" t="s">
        <v>414</v>
      </c>
      <c r="Q75" s="161">
        <v>285</v>
      </c>
    </row>
    <row r="76" spans="1:17" ht="12.75">
      <c r="A76" s="50" t="s">
        <v>209</v>
      </c>
      <c r="B76" s="14">
        <v>9538</v>
      </c>
      <c r="C76" s="7">
        <v>12406</v>
      </c>
      <c r="D76" s="13">
        <v>258</v>
      </c>
      <c r="E76" s="7">
        <v>22202</v>
      </c>
      <c r="F76" s="12">
        <v>71</v>
      </c>
      <c r="G76" s="84">
        <v>189</v>
      </c>
      <c r="H76" s="84" t="s">
        <v>414</v>
      </c>
      <c r="I76" s="84">
        <v>260</v>
      </c>
      <c r="J76" s="50">
        <v>4511</v>
      </c>
      <c r="K76" s="7">
        <v>6509</v>
      </c>
      <c r="L76" s="50">
        <v>86</v>
      </c>
      <c r="M76" s="7">
        <v>11106</v>
      </c>
      <c r="N76" s="84">
        <v>16</v>
      </c>
      <c r="O76" s="12">
        <v>115</v>
      </c>
      <c r="P76" s="84" t="s">
        <v>414</v>
      </c>
      <c r="Q76" s="161">
        <v>131</v>
      </c>
    </row>
    <row r="77" spans="1:17" ht="12.75">
      <c r="A77" s="50" t="s">
        <v>210</v>
      </c>
      <c r="B77" s="14">
        <v>19834</v>
      </c>
      <c r="C77" s="7">
        <v>29171</v>
      </c>
      <c r="D77" s="13">
        <v>273</v>
      </c>
      <c r="E77" s="7">
        <v>49278</v>
      </c>
      <c r="F77" s="12">
        <v>133</v>
      </c>
      <c r="G77" s="84">
        <v>338</v>
      </c>
      <c r="H77" s="84" t="s">
        <v>414</v>
      </c>
      <c r="I77" s="84">
        <v>471</v>
      </c>
      <c r="J77" s="50">
        <v>3164</v>
      </c>
      <c r="K77" s="7">
        <v>5728</v>
      </c>
      <c r="L77" s="50">
        <v>19</v>
      </c>
      <c r="M77" s="7">
        <v>8911</v>
      </c>
      <c r="N77" s="84">
        <v>2</v>
      </c>
      <c r="O77" s="12">
        <v>68</v>
      </c>
      <c r="P77" s="84" t="s">
        <v>414</v>
      </c>
      <c r="Q77" s="161">
        <v>70</v>
      </c>
    </row>
    <row r="78" spans="1:17" ht="12.75">
      <c r="A78" s="50" t="s">
        <v>211</v>
      </c>
      <c r="B78" s="14">
        <v>11411</v>
      </c>
      <c r="C78" s="7">
        <v>15632</v>
      </c>
      <c r="D78" s="13">
        <v>275</v>
      </c>
      <c r="E78" s="7">
        <v>27318</v>
      </c>
      <c r="F78" s="12">
        <v>79</v>
      </c>
      <c r="G78" s="84">
        <v>236</v>
      </c>
      <c r="H78" s="84" t="s">
        <v>414</v>
      </c>
      <c r="I78" s="84">
        <v>315</v>
      </c>
      <c r="J78" s="50">
        <v>12049</v>
      </c>
      <c r="K78" s="7">
        <v>17703</v>
      </c>
      <c r="L78" s="50">
        <v>183</v>
      </c>
      <c r="M78" s="7">
        <v>29935</v>
      </c>
      <c r="N78" s="84">
        <v>22</v>
      </c>
      <c r="O78" s="12">
        <v>245</v>
      </c>
      <c r="P78" s="84" t="s">
        <v>414</v>
      </c>
      <c r="Q78" s="161">
        <v>267</v>
      </c>
    </row>
    <row r="79" spans="1:17" ht="12.75">
      <c r="A79" s="20" t="s">
        <v>72</v>
      </c>
      <c r="B79" s="20">
        <v>96692</v>
      </c>
      <c r="C79" s="21">
        <v>135013</v>
      </c>
      <c r="D79" s="20">
        <v>2301</v>
      </c>
      <c r="E79" s="21">
        <v>234006</v>
      </c>
      <c r="F79" s="19">
        <v>669</v>
      </c>
      <c r="G79" s="120">
        <v>1473</v>
      </c>
      <c r="H79" s="120">
        <v>3</v>
      </c>
      <c r="I79" s="120">
        <v>2145</v>
      </c>
      <c r="J79" s="21">
        <v>49869</v>
      </c>
      <c r="K79" s="20">
        <v>76353</v>
      </c>
      <c r="L79" s="21">
        <v>823</v>
      </c>
      <c r="M79" s="79">
        <v>127045</v>
      </c>
      <c r="N79" s="120">
        <v>74</v>
      </c>
      <c r="O79" s="18">
        <v>956</v>
      </c>
      <c r="P79" s="120">
        <v>0</v>
      </c>
      <c r="Q79" s="208">
        <v>1030</v>
      </c>
    </row>
    <row r="80" spans="1:17" ht="12.75">
      <c r="A80" s="50" t="s">
        <v>213</v>
      </c>
      <c r="B80" s="14">
        <v>33277</v>
      </c>
      <c r="C80" s="7">
        <v>55982</v>
      </c>
      <c r="D80" s="13">
        <v>844</v>
      </c>
      <c r="E80" s="7">
        <v>90103</v>
      </c>
      <c r="F80" s="12">
        <v>222</v>
      </c>
      <c r="G80" s="84">
        <v>362</v>
      </c>
      <c r="H80" s="84">
        <v>3</v>
      </c>
      <c r="I80" s="84">
        <v>587</v>
      </c>
      <c r="J80" s="50">
        <v>3244</v>
      </c>
      <c r="K80" s="7">
        <v>6331</v>
      </c>
      <c r="L80" s="50">
        <v>6</v>
      </c>
      <c r="M80" s="7">
        <v>9581</v>
      </c>
      <c r="N80" s="84">
        <v>2</v>
      </c>
      <c r="O80" s="12">
        <v>44</v>
      </c>
      <c r="P80" s="84" t="s">
        <v>414</v>
      </c>
      <c r="Q80" s="161">
        <v>46</v>
      </c>
    </row>
    <row r="81" spans="1:17" ht="12.75">
      <c r="A81" s="50" t="s">
        <v>214</v>
      </c>
      <c r="B81" s="14">
        <v>32944</v>
      </c>
      <c r="C81" s="7">
        <v>54750</v>
      </c>
      <c r="D81" s="13">
        <v>472</v>
      </c>
      <c r="E81" s="7">
        <v>88166</v>
      </c>
      <c r="F81" s="12">
        <v>235</v>
      </c>
      <c r="G81" s="84">
        <v>307</v>
      </c>
      <c r="H81" s="84">
        <v>3</v>
      </c>
      <c r="I81" s="84">
        <v>545</v>
      </c>
      <c r="J81" s="50">
        <v>1518</v>
      </c>
      <c r="K81" s="7">
        <v>4076</v>
      </c>
      <c r="L81" s="50">
        <v>10</v>
      </c>
      <c r="M81" s="7">
        <v>5604</v>
      </c>
      <c r="N81" s="84">
        <v>2</v>
      </c>
      <c r="O81" s="12">
        <v>25</v>
      </c>
      <c r="P81" s="84" t="s">
        <v>414</v>
      </c>
      <c r="Q81" s="161">
        <v>27</v>
      </c>
    </row>
    <row r="82" spans="1:17" ht="12.75">
      <c r="A82" s="20" t="s">
        <v>78</v>
      </c>
      <c r="B82" s="20">
        <v>66221</v>
      </c>
      <c r="C82" s="20">
        <v>110732</v>
      </c>
      <c r="D82" s="21">
        <v>1316</v>
      </c>
      <c r="E82" s="20">
        <v>178269</v>
      </c>
      <c r="F82" s="19">
        <v>457</v>
      </c>
      <c r="G82" s="120">
        <v>669</v>
      </c>
      <c r="H82" s="120">
        <v>6</v>
      </c>
      <c r="I82" s="120">
        <v>1132</v>
      </c>
      <c r="J82" s="21">
        <v>4762</v>
      </c>
      <c r="K82" s="20">
        <v>10407</v>
      </c>
      <c r="L82" s="21">
        <v>16</v>
      </c>
      <c r="M82" s="79">
        <v>15185</v>
      </c>
      <c r="N82" s="120">
        <v>4</v>
      </c>
      <c r="O82" s="18">
        <v>69</v>
      </c>
      <c r="P82" s="120">
        <v>0</v>
      </c>
      <c r="Q82" s="208">
        <v>73</v>
      </c>
    </row>
    <row r="83" spans="1:17" ht="12.75">
      <c r="A83" s="50" t="s">
        <v>216</v>
      </c>
      <c r="B83" s="14">
        <v>11120</v>
      </c>
      <c r="C83" s="7">
        <v>16579</v>
      </c>
      <c r="D83" s="13">
        <v>320</v>
      </c>
      <c r="E83" s="7">
        <v>28019</v>
      </c>
      <c r="F83" s="12">
        <v>99</v>
      </c>
      <c r="G83" s="84">
        <v>250</v>
      </c>
      <c r="H83" s="84" t="s">
        <v>414</v>
      </c>
      <c r="I83" s="84">
        <v>349</v>
      </c>
      <c r="J83" s="50">
        <v>652</v>
      </c>
      <c r="K83" s="7">
        <v>1387</v>
      </c>
      <c r="L83" s="50">
        <v>0</v>
      </c>
      <c r="M83" s="7">
        <v>2039</v>
      </c>
      <c r="N83" s="84" t="s">
        <v>414</v>
      </c>
      <c r="O83" s="12">
        <v>13</v>
      </c>
      <c r="P83" s="84" t="s">
        <v>414</v>
      </c>
      <c r="Q83" s="161">
        <v>13</v>
      </c>
    </row>
    <row r="84" spans="1:17" ht="12.75">
      <c r="A84" s="50" t="s">
        <v>217</v>
      </c>
      <c r="B84" s="14">
        <v>15636</v>
      </c>
      <c r="C84" s="7">
        <v>24746</v>
      </c>
      <c r="D84" s="13">
        <v>270</v>
      </c>
      <c r="E84" s="7">
        <v>40652</v>
      </c>
      <c r="F84" s="12">
        <v>135</v>
      </c>
      <c r="G84" s="84">
        <v>288</v>
      </c>
      <c r="H84" s="84" t="s">
        <v>414</v>
      </c>
      <c r="I84" s="84">
        <v>423</v>
      </c>
      <c r="J84" s="50">
        <v>1457</v>
      </c>
      <c r="K84" s="7">
        <v>2872</v>
      </c>
      <c r="L84" s="50">
        <v>0</v>
      </c>
      <c r="M84" s="7">
        <v>4329</v>
      </c>
      <c r="N84" s="84" t="s">
        <v>414</v>
      </c>
      <c r="O84" s="12">
        <v>25</v>
      </c>
      <c r="P84" s="84" t="s">
        <v>414</v>
      </c>
      <c r="Q84" s="161">
        <v>25</v>
      </c>
    </row>
    <row r="85" spans="1:17" ht="12.75">
      <c r="A85" s="50" t="s">
        <v>218</v>
      </c>
      <c r="B85" s="14">
        <v>7483</v>
      </c>
      <c r="C85" s="7">
        <v>11358</v>
      </c>
      <c r="D85" s="13">
        <v>196</v>
      </c>
      <c r="E85" s="7">
        <v>19037</v>
      </c>
      <c r="F85" s="12">
        <v>75</v>
      </c>
      <c r="G85" s="84">
        <v>176</v>
      </c>
      <c r="H85" s="84" t="s">
        <v>414</v>
      </c>
      <c r="I85" s="84">
        <v>251</v>
      </c>
      <c r="J85" s="50">
        <v>476</v>
      </c>
      <c r="K85" s="7">
        <v>903</v>
      </c>
      <c r="L85" s="50">
        <v>0</v>
      </c>
      <c r="M85" s="7">
        <v>1379</v>
      </c>
      <c r="N85" s="84" t="s">
        <v>414</v>
      </c>
      <c r="O85" s="12">
        <v>10</v>
      </c>
      <c r="P85" s="84" t="s">
        <v>414</v>
      </c>
      <c r="Q85" s="161">
        <v>10</v>
      </c>
    </row>
    <row r="86" spans="1:17" ht="12.75">
      <c r="A86" s="50" t="s">
        <v>219</v>
      </c>
      <c r="B86" s="14">
        <v>19026</v>
      </c>
      <c r="C86" s="7">
        <v>29366</v>
      </c>
      <c r="D86" s="13">
        <v>289</v>
      </c>
      <c r="E86" s="7">
        <v>48681</v>
      </c>
      <c r="F86" s="12">
        <v>150</v>
      </c>
      <c r="G86" s="84">
        <v>307</v>
      </c>
      <c r="H86" s="84" t="s">
        <v>414</v>
      </c>
      <c r="I86" s="84">
        <v>457</v>
      </c>
      <c r="J86" s="50">
        <v>2086</v>
      </c>
      <c r="K86" s="7">
        <v>3982</v>
      </c>
      <c r="L86" s="50">
        <v>0</v>
      </c>
      <c r="M86" s="7">
        <v>6068</v>
      </c>
      <c r="N86" s="84" t="s">
        <v>414</v>
      </c>
      <c r="O86" s="12">
        <v>34</v>
      </c>
      <c r="P86" s="84" t="s">
        <v>414</v>
      </c>
      <c r="Q86" s="161">
        <v>34</v>
      </c>
    </row>
    <row r="87" spans="1:17" ht="12.75">
      <c r="A87" s="50" t="s">
        <v>220</v>
      </c>
      <c r="B87" s="14">
        <v>11359</v>
      </c>
      <c r="C87" s="7">
        <v>16746</v>
      </c>
      <c r="D87" s="13">
        <v>309</v>
      </c>
      <c r="E87" s="7">
        <v>28414</v>
      </c>
      <c r="F87" s="12">
        <v>98</v>
      </c>
      <c r="G87" s="84">
        <v>224</v>
      </c>
      <c r="H87" s="84" t="s">
        <v>414</v>
      </c>
      <c r="I87" s="84">
        <v>322</v>
      </c>
      <c r="J87" s="50">
        <v>1196</v>
      </c>
      <c r="K87" s="7">
        <v>2242</v>
      </c>
      <c r="L87" s="50">
        <v>0</v>
      </c>
      <c r="M87" s="7">
        <v>3438</v>
      </c>
      <c r="N87" s="84" t="s">
        <v>414</v>
      </c>
      <c r="O87" s="12">
        <v>29</v>
      </c>
      <c r="P87" s="84" t="s">
        <v>414</v>
      </c>
      <c r="Q87" s="161">
        <v>29</v>
      </c>
    </row>
    <row r="88" spans="1:17" ht="12.75">
      <c r="A88" s="50" t="s">
        <v>221</v>
      </c>
      <c r="B88" s="14">
        <v>22319</v>
      </c>
      <c r="C88" s="7">
        <v>36967</v>
      </c>
      <c r="D88" s="13">
        <v>388</v>
      </c>
      <c r="E88" s="7">
        <v>59674</v>
      </c>
      <c r="F88" s="12">
        <v>190</v>
      </c>
      <c r="G88" s="84">
        <v>326</v>
      </c>
      <c r="H88" s="84">
        <v>2</v>
      </c>
      <c r="I88" s="84">
        <v>518</v>
      </c>
      <c r="J88" s="50">
        <v>2268</v>
      </c>
      <c r="K88" s="7">
        <v>3887</v>
      </c>
      <c r="L88" s="50">
        <v>12</v>
      </c>
      <c r="M88" s="7">
        <v>6167</v>
      </c>
      <c r="N88" s="84">
        <v>3</v>
      </c>
      <c r="O88" s="12">
        <v>28</v>
      </c>
      <c r="P88" s="84" t="s">
        <v>414</v>
      </c>
      <c r="Q88" s="161">
        <v>31</v>
      </c>
    </row>
    <row r="89" spans="1:17" ht="12.75">
      <c r="A89" s="20" t="s">
        <v>81</v>
      </c>
      <c r="B89" s="21">
        <v>86943</v>
      </c>
      <c r="C89" s="20">
        <v>135762</v>
      </c>
      <c r="D89" s="21">
        <v>1772</v>
      </c>
      <c r="E89" s="20">
        <v>224477</v>
      </c>
      <c r="F89" s="19">
        <v>747</v>
      </c>
      <c r="G89" s="120">
        <v>1571</v>
      </c>
      <c r="H89" s="120">
        <v>2</v>
      </c>
      <c r="I89" s="120">
        <v>2320</v>
      </c>
      <c r="J89" s="21">
        <v>8135</v>
      </c>
      <c r="K89" s="20">
        <v>15273</v>
      </c>
      <c r="L89" s="21">
        <v>12</v>
      </c>
      <c r="M89" s="79">
        <v>23420</v>
      </c>
      <c r="N89" s="120">
        <v>3</v>
      </c>
      <c r="O89" s="19">
        <v>139</v>
      </c>
      <c r="P89" s="120">
        <v>0</v>
      </c>
      <c r="Q89" s="208">
        <v>142</v>
      </c>
    </row>
    <row r="90" spans="1:17" ht="12.75">
      <c r="A90" s="20" t="s">
        <v>88</v>
      </c>
      <c r="B90" s="78">
        <v>55134</v>
      </c>
      <c r="C90" s="21">
        <v>78494</v>
      </c>
      <c r="D90" s="20">
        <v>1536</v>
      </c>
      <c r="E90" s="21">
        <v>135164</v>
      </c>
      <c r="F90" s="19">
        <v>317</v>
      </c>
      <c r="G90" s="120">
        <v>331</v>
      </c>
      <c r="H90" s="120">
        <v>0</v>
      </c>
      <c r="I90" s="120">
        <v>648</v>
      </c>
      <c r="J90" s="20">
        <v>12185</v>
      </c>
      <c r="K90" s="21">
        <v>25420</v>
      </c>
      <c r="L90" s="51">
        <v>278</v>
      </c>
      <c r="M90" s="25">
        <v>37883</v>
      </c>
      <c r="N90" s="120">
        <v>8</v>
      </c>
      <c r="O90" s="27">
        <v>124</v>
      </c>
      <c r="P90" s="207">
        <v>2</v>
      </c>
      <c r="Q90" s="209">
        <v>134</v>
      </c>
    </row>
    <row r="91" spans="1:17" ht="12.75">
      <c r="A91" s="50" t="s">
        <v>225</v>
      </c>
      <c r="B91" s="14">
        <v>11492</v>
      </c>
      <c r="C91" s="7">
        <v>17581</v>
      </c>
      <c r="D91" s="13">
        <v>222</v>
      </c>
      <c r="E91" s="7">
        <v>29295</v>
      </c>
      <c r="F91" s="12">
        <v>107</v>
      </c>
      <c r="G91" s="84">
        <v>295</v>
      </c>
      <c r="H91" s="84">
        <v>2</v>
      </c>
      <c r="I91" s="84">
        <v>404</v>
      </c>
      <c r="J91" s="50">
        <v>966</v>
      </c>
      <c r="K91" s="7">
        <v>1967</v>
      </c>
      <c r="L91" s="50">
        <v>10</v>
      </c>
      <c r="M91" s="7">
        <v>2943</v>
      </c>
      <c r="N91" s="84">
        <v>1</v>
      </c>
      <c r="O91" s="4">
        <v>20</v>
      </c>
      <c r="P91" s="83" t="s">
        <v>414</v>
      </c>
      <c r="Q91" s="112">
        <v>21</v>
      </c>
    </row>
    <row r="92" spans="1:17" ht="12.75">
      <c r="A92" s="50" t="s">
        <v>226</v>
      </c>
      <c r="B92" s="14">
        <v>19460</v>
      </c>
      <c r="C92" s="7">
        <v>29438</v>
      </c>
      <c r="D92" s="13">
        <v>745</v>
      </c>
      <c r="E92" s="7">
        <v>49643</v>
      </c>
      <c r="F92" s="12">
        <v>191</v>
      </c>
      <c r="G92" s="84">
        <v>377</v>
      </c>
      <c r="H92" s="84">
        <v>1</v>
      </c>
      <c r="I92" s="84">
        <v>569</v>
      </c>
      <c r="J92" s="50">
        <v>1193</v>
      </c>
      <c r="K92" s="7">
        <v>2561</v>
      </c>
      <c r="L92" s="50">
        <v>26</v>
      </c>
      <c r="M92" s="7">
        <v>3780</v>
      </c>
      <c r="N92" s="84" t="s">
        <v>414</v>
      </c>
      <c r="O92" s="12">
        <v>26</v>
      </c>
      <c r="P92" s="84" t="s">
        <v>414</v>
      </c>
      <c r="Q92" s="161">
        <v>26</v>
      </c>
    </row>
    <row r="93" spans="1:17" ht="12.75">
      <c r="A93" s="50" t="s">
        <v>227</v>
      </c>
      <c r="B93" s="14">
        <v>11435</v>
      </c>
      <c r="C93" s="7">
        <v>16006</v>
      </c>
      <c r="D93" s="13">
        <v>389</v>
      </c>
      <c r="E93" s="7">
        <v>27830</v>
      </c>
      <c r="F93" s="12">
        <v>106</v>
      </c>
      <c r="G93" s="84">
        <v>240</v>
      </c>
      <c r="H93" s="84" t="s">
        <v>414</v>
      </c>
      <c r="I93" s="84">
        <v>346</v>
      </c>
      <c r="J93" s="50">
        <v>2686</v>
      </c>
      <c r="K93" s="7">
        <v>4208</v>
      </c>
      <c r="L93" s="50">
        <v>75</v>
      </c>
      <c r="M93" s="7">
        <v>6969</v>
      </c>
      <c r="N93" s="84" t="s">
        <v>414</v>
      </c>
      <c r="O93" s="12">
        <v>73</v>
      </c>
      <c r="P93" s="84" t="s">
        <v>414</v>
      </c>
      <c r="Q93" s="161">
        <v>73</v>
      </c>
    </row>
    <row r="94" spans="1:17" ht="12.75">
      <c r="A94" s="50" t="s">
        <v>228</v>
      </c>
      <c r="B94" s="14">
        <v>14028</v>
      </c>
      <c r="C94" s="7">
        <v>18797</v>
      </c>
      <c r="D94" s="13">
        <v>274</v>
      </c>
      <c r="E94" s="7">
        <v>33099</v>
      </c>
      <c r="F94" s="12">
        <v>133</v>
      </c>
      <c r="G94" s="84">
        <v>266</v>
      </c>
      <c r="H94" s="84" t="s">
        <v>414</v>
      </c>
      <c r="I94" s="84">
        <v>399</v>
      </c>
      <c r="J94" s="50">
        <v>1656</v>
      </c>
      <c r="K94" s="7">
        <v>2960</v>
      </c>
      <c r="L94" s="50">
        <v>23</v>
      </c>
      <c r="M94" s="7">
        <v>4639</v>
      </c>
      <c r="N94" s="84" t="s">
        <v>414</v>
      </c>
      <c r="O94" s="12">
        <v>42</v>
      </c>
      <c r="P94" s="84" t="s">
        <v>414</v>
      </c>
      <c r="Q94" s="161">
        <v>42</v>
      </c>
    </row>
    <row r="95" spans="1:17" ht="12.75">
      <c r="A95" s="20" t="s">
        <v>89</v>
      </c>
      <c r="B95" s="20">
        <v>56415</v>
      </c>
      <c r="C95" s="21">
        <v>81822</v>
      </c>
      <c r="D95" s="20">
        <v>1630</v>
      </c>
      <c r="E95" s="20">
        <v>139867</v>
      </c>
      <c r="F95" s="19">
        <v>537</v>
      </c>
      <c r="G95" s="120">
        <v>1178</v>
      </c>
      <c r="H95" s="120">
        <v>3</v>
      </c>
      <c r="I95" s="120">
        <v>1718</v>
      </c>
      <c r="J95" s="21">
        <v>6501</v>
      </c>
      <c r="K95" s="20">
        <v>11696</v>
      </c>
      <c r="L95" s="21">
        <v>134</v>
      </c>
      <c r="M95" s="79">
        <v>18331</v>
      </c>
      <c r="N95" s="120">
        <v>1</v>
      </c>
      <c r="O95" s="19">
        <v>161</v>
      </c>
      <c r="P95" s="120">
        <v>0</v>
      </c>
      <c r="Q95" s="208">
        <v>162</v>
      </c>
    </row>
    <row r="96" spans="1:17" ht="12.75">
      <c r="A96" s="50" t="s">
        <v>230</v>
      </c>
      <c r="B96" s="14">
        <v>12365</v>
      </c>
      <c r="C96" s="7">
        <v>17644</v>
      </c>
      <c r="D96" s="13">
        <v>305</v>
      </c>
      <c r="E96" s="7">
        <v>30314</v>
      </c>
      <c r="F96" s="12">
        <v>63</v>
      </c>
      <c r="G96" s="84">
        <v>245</v>
      </c>
      <c r="H96" s="84" t="s">
        <v>414</v>
      </c>
      <c r="I96" s="84">
        <v>308</v>
      </c>
      <c r="J96" s="50">
        <v>818</v>
      </c>
      <c r="K96" s="7">
        <v>1441</v>
      </c>
      <c r="L96" s="50">
        <v>0</v>
      </c>
      <c r="M96" s="7">
        <v>2259</v>
      </c>
      <c r="N96" s="84">
        <v>1</v>
      </c>
      <c r="O96" s="12">
        <v>12</v>
      </c>
      <c r="P96" s="84" t="s">
        <v>414</v>
      </c>
      <c r="Q96" s="161">
        <v>13</v>
      </c>
    </row>
    <row r="97" spans="1:17" ht="12.75">
      <c r="A97" s="50" t="s">
        <v>231</v>
      </c>
      <c r="B97" s="14">
        <v>11055</v>
      </c>
      <c r="C97" s="7">
        <v>16240</v>
      </c>
      <c r="D97" s="13">
        <v>495</v>
      </c>
      <c r="E97" s="7">
        <v>27790</v>
      </c>
      <c r="F97" s="12">
        <v>161</v>
      </c>
      <c r="G97" s="84">
        <v>263</v>
      </c>
      <c r="H97" s="84" t="s">
        <v>414</v>
      </c>
      <c r="I97" s="84">
        <v>424</v>
      </c>
      <c r="J97" s="50">
        <v>867</v>
      </c>
      <c r="K97" s="7">
        <v>1895</v>
      </c>
      <c r="L97" s="50">
        <v>21</v>
      </c>
      <c r="M97" s="7">
        <v>2783</v>
      </c>
      <c r="N97" s="84" t="s">
        <v>414</v>
      </c>
      <c r="O97" s="12">
        <v>16</v>
      </c>
      <c r="P97" s="84" t="s">
        <v>414</v>
      </c>
      <c r="Q97" s="161">
        <v>16</v>
      </c>
    </row>
    <row r="98" spans="1:17" ht="12.75">
      <c r="A98" s="50" t="s">
        <v>232</v>
      </c>
      <c r="B98" s="14">
        <v>20937</v>
      </c>
      <c r="C98" s="7">
        <v>31273</v>
      </c>
      <c r="D98" s="13">
        <v>106</v>
      </c>
      <c r="E98" s="7">
        <v>52316</v>
      </c>
      <c r="F98" s="12">
        <v>264</v>
      </c>
      <c r="G98" s="84">
        <v>365</v>
      </c>
      <c r="H98" s="84" t="s">
        <v>414</v>
      </c>
      <c r="I98" s="84">
        <v>629</v>
      </c>
      <c r="J98" s="50">
        <v>2039</v>
      </c>
      <c r="K98" s="7">
        <v>4458</v>
      </c>
      <c r="L98" s="50">
        <v>7</v>
      </c>
      <c r="M98" s="7">
        <v>6504</v>
      </c>
      <c r="N98" s="84">
        <v>1</v>
      </c>
      <c r="O98" s="12">
        <v>31</v>
      </c>
      <c r="P98" s="84" t="s">
        <v>414</v>
      </c>
      <c r="Q98" s="161">
        <v>32</v>
      </c>
    </row>
    <row r="99" spans="1:17" ht="12.75">
      <c r="A99" s="50" t="s">
        <v>233</v>
      </c>
      <c r="B99" s="14">
        <v>7552</v>
      </c>
      <c r="C99" s="7">
        <v>11024</v>
      </c>
      <c r="D99" s="13">
        <v>215</v>
      </c>
      <c r="E99" s="7">
        <v>18791</v>
      </c>
      <c r="F99" s="12">
        <v>86</v>
      </c>
      <c r="G99" s="84">
        <v>221</v>
      </c>
      <c r="H99" s="84" t="s">
        <v>414</v>
      </c>
      <c r="I99" s="84">
        <v>307</v>
      </c>
      <c r="J99" s="50">
        <v>307</v>
      </c>
      <c r="K99" s="7">
        <v>682</v>
      </c>
      <c r="L99" s="50">
        <v>0</v>
      </c>
      <c r="M99" s="7">
        <v>989</v>
      </c>
      <c r="N99" s="84" t="s">
        <v>414</v>
      </c>
      <c r="O99" s="12">
        <v>3</v>
      </c>
      <c r="P99" s="84" t="s">
        <v>414</v>
      </c>
      <c r="Q99" s="161">
        <v>3</v>
      </c>
    </row>
    <row r="100" spans="1:17" ht="12.75">
      <c r="A100" s="20" t="s">
        <v>94</v>
      </c>
      <c r="B100" s="21">
        <v>51909</v>
      </c>
      <c r="C100" s="20">
        <v>76181</v>
      </c>
      <c r="D100" s="21">
        <v>1121</v>
      </c>
      <c r="E100" s="20">
        <v>129211</v>
      </c>
      <c r="F100" s="19">
        <v>574</v>
      </c>
      <c r="G100" s="120">
        <v>1094</v>
      </c>
      <c r="H100" s="120">
        <v>0</v>
      </c>
      <c r="I100" s="120">
        <v>1668</v>
      </c>
      <c r="J100" s="21">
        <v>4031</v>
      </c>
      <c r="K100" s="20">
        <v>8476</v>
      </c>
      <c r="L100" s="21">
        <v>28</v>
      </c>
      <c r="M100" s="79">
        <v>12535</v>
      </c>
      <c r="N100" s="120">
        <v>2</v>
      </c>
      <c r="O100" s="19">
        <v>62</v>
      </c>
      <c r="P100" s="120">
        <v>0</v>
      </c>
      <c r="Q100" s="208">
        <v>64</v>
      </c>
    </row>
    <row r="101" spans="1:17" ht="12.75">
      <c r="A101" s="50" t="s">
        <v>417</v>
      </c>
      <c r="B101" s="14">
        <v>16150</v>
      </c>
      <c r="C101" s="7">
        <v>21546</v>
      </c>
      <c r="D101" s="13">
        <v>211</v>
      </c>
      <c r="E101" s="7">
        <v>37907</v>
      </c>
      <c r="F101" s="12">
        <v>104</v>
      </c>
      <c r="G101" s="84">
        <v>352</v>
      </c>
      <c r="H101" s="84" t="s">
        <v>414</v>
      </c>
      <c r="I101" s="84">
        <v>456</v>
      </c>
      <c r="J101" s="50">
        <v>6956</v>
      </c>
      <c r="K101" s="7">
        <v>10454</v>
      </c>
      <c r="L101" s="50">
        <v>50</v>
      </c>
      <c r="M101" s="7">
        <v>17460</v>
      </c>
      <c r="N101" s="84">
        <v>2</v>
      </c>
      <c r="O101" s="12">
        <v>177</v>
      </c>
      <c r="P101" s="84" t="s">
        <v>414</v>
      </c>
      <c r="Q101" s="161">
        <v>179</v>
      </c>
    </row>
    <row r="102" spans="1:17" ht="12.75">
      <c r="A102" s="50" t="s">
        <v>236</v>
      </c>
      <c r="B102" s="14">
        <v>24223</v>
      </c>
      <c r="C102" s="7">
        <v>32101</v>
      </c>
      <c r="D102" s="13">
        <v>469</v>
      </c>
      <c r="E102" s="7">
        <v>56793</v>
      </c>
      <c r="F102" s="12">
        <v>194</v>
      </c>
      <c r="G102" s="84">
        <v>358</v>
      </c>
      <c r="H102" s="84" t="s">
        <v>414</v>
      </c>
      <c r="I102" s="84">
        <v>552</v>
      </c>
      <c r="J102" s="50">
        <v>13054</v>
      </c>
      <c r="K102" s="7">
        <v>19052</v>
      </c>
      <c r="L102" s="50">
        <v>164</v>
      </c>
      <c r="M102" s="7">
        <v>32270</v>
      </c>
      <c r="N102" s="84">
        <v>16</v>
      </c>
      <c r="O102" s="12">
        <v>214</v>
      </c>
      <c r="P102" s="84" t="s">
        <v>414</v>
      </c>
      <c r="Q102" s="161">
        <v>230</v>
      </c>
    </row>
    <row r="103" spans="1:17" ht="12.75">
      <c r="A103" s="50" t="s">
        <v>237</v>
      </c>
      <c r="B103" s="14">
        <v>26077</v>
      </c>
      <c r="C103" s="7">
        <v>35160</v>
      </c>
      <c r="D103" s="13">
        <v>242</v>
      </c>
      <c r="E103" s="7">
        <v>61479</v>
      </c>
      <c r="F103" s="12">
        <v>139</v>
      </c>
      <c r="G103" s="84">
        <v>310</v>
      </c>
      <c r="H103" s="84" t="s">
        <v>414</v>
      </c>
      <c r="I103" s="84">
        <v>449</v>
      </c>
      <c r="J103" s="50">
        <v>15238</v>
      </c>
      <c r="K103" s="7">
        <v>22006</v>
      </c>
      <c r="L103" s="50">
        <v>107</v>
      </c>
      <c r="M103" s="7">
        <v>37351</v>
      </c>
      <c r="N103" s="84">
        <v>11</v>
      </c>
      <c r="O103" s="12">
        <v>270</v>
      </c>
      <c r="P103" s="84" t="s">
        <v>414</v>
      </c>
      <c r="Q103" s="161">
        <v>281</v>
      </c>
    </row>
    <row r="104" spans="1:17" ht="12.75">
      <c r="A104" s="50" t="s">
        <v>238</v>
      </c>
      <c r="B104" s="14">
        <v>15504</v>
      </c>
      <c r="C104" s="7">
        <v>20710</v>
      </c>
      <c r="D104" s="13">
        <v>218</v>
      </c>
      <c r="E104" s="7">
        <v>36432</v>
      </c>
      <c r="F104" s="12">
        <v>102</v>
      </c>
      <c r="G104" s="84">
        <v>256</v>
      </c>
      <c r="H104" s="84" t="s">
        <v>414</v>
      </c>
      <c r="I104" s="84">
        <v>358</v>
      </c>
      <c r="J104" s="50">
        <v>13847</v>
      </c>
      <c r="K104" s="7">
        <v>19436</v>
      </c>
      <c r="L104" s="50">
        <v>120</v>
      </c>
      <c r="M104" s="7">
        <v>33403</v>
      </c>
      <c r="N104" s="84">
        <v>3</v>
      </c>
      <c r="O104" s="12">
        <v>259</v>
      </c>
      <c r="P104" s="84" t="s">
        <v>414</v>
      </c>
      <c r="Q104" s="161">
        <v>262</v>
      </c>
    </row>
    <row r="105" spans="1:17" ht="12.75">
      <c r="A105" s="20" t="s">
        <v>99</v>
      </c>
      <c r="B105" s="21">
        <v>81954</v>
      </c>
      <c r="C105" s="20">
        <v>109517</v>
      </c>
      <c r="D105" s="21">
        <v>1140</v>
      </c>
      <c r="E105" s="20">
        <v>192611</v>
      </c>
      <c r="F105" s="19">
        <v>539</v>
      </c>
      <c r="G105" s="120">
        <v>1276</v>
      </c>
      <c r="H105" s="120">
        <v>0</v>
      </c>
      <c r="I105" s="120">
        <v>1815</v>
      </c>
      <c r="J105" s="21">
        <v>49095</v>
      </c>
      <c r="K105" s="20">
        <v>70948</v>
      </c>
      <c r="L105" s="79">
        <v>441</v>
      </c>
      <c r="M105" s="21">
        <v>120484</v>
      </c>
      <c r="N105" s="120">
        <v>32</v>
      </c>
      <c r="O105" s="19">
        <v>920</v>
      </c>
      <c r="P105" s="120">
        <v>0</v>
      </c>
      <c r="Q105" s="208">
        <v>952</v>
      </c>
    </row>
    <row r="106" spans="1:17" ht="12.75">
      <c r="A106" s="50" t="s">
        <v>240</v>
      </c>
      <c r="B106" s="14">
        <v>21788</v>
      </c>
      <c r="C106" s="7">
        <v>34540</v>
      </c>
      <c r="D106" s="13">
        <v>652</v>
      </c>
      <c r="E106" s="7">
        <v>56980</v>
      </c>
      <c r="F106" s="12">
        <v>184</v>
      </c>
      <c r="G106" s="84">
        <v>484</v>
      </c>
      <c r="H106" s="84" t="s">
        <v>414</v>
      </c>
      <c r="I106" s="84">
        <v>668</v>
      </c>
      <c r="J106" s="50">
        <v>1404</v>
      </c>
      <c r="K106" s="7">
        <v>3347</v>
      </c>
      <c r="L106" s="50">
        <v>11</v>
      </c>
      <c r="M106" s="7">
        <v>4762</v>
      </c>
      <c r="N106" s="84" t="s">
        <v>414</v>
      </c>
      <c r="O106" s="12">
        <v>22</v>
      </c>
      <c r="P106" s="84" t="s">
        <v>414</v>
      </c>
      <c r="Q106" s="161">
        <v>22</v>
      </c>
    </row>
    <row r="107" spans="1:17" ht="12.75">
      <c r="A107" s="50" t="s">
        <v>241</v>
      </c>
      <c r="B107" s="14">
        <v>46386</v>
      </c>
      <c r="C107" s="7">
        <v>73337</v>
      </c>
      <c r="D107" s="13">
        <v>1158</v>
      </c>
      <c r="E107" s="7">
        <v>120881</v>
      </c>
      <c r="F107" s="12">
        <v>443</v>
      </c>
      <c r="G107" s="84">
        <v>779</v>
      </c>
      <c r="H107" s="84" t="s">
        <v>414</v>
      </c>
      <c r="I107" s="84">
        <v>1222</v>
      </c>
      <c r="J107" s="50">
        <v>3791</v>
      </c>
      <c r="K107" s="7">
        <v>8156</v>
      </c>
      <c r="L107" s="50">
        <v>22</v>
      </c>
      <c r="M107" s="7">
        <v>11969</v>
      </c>
      <c r="N107" s="84" t="s">
        <v>414</v>
      </c>
      <c r="O107" s="12">
        <v>62</v>
      </c>
      <c r="P107" s="84" t="s">
        <v>414</v>
      </c>
      <c r="Q107" s="161">
        <v>62</v>
      </c>
    </row>
    <row r="108" spans="1:17" ht="12.75">
      <c r="A108" s="72" t="s">
        <v>104</v>
      </c>
      <c r="B108" s="24">
        <v>68174</v>
      </c>
      <c r="C108" s="24">
        <v>107877</v>
      </c>
      <c r="D108" s="72">
        <v>1810</v>
      </c>
      <c r="E108" s="24">
        <v>177861</v>
      </c>
      <c r="F108" s="206">
        <v>627</v>
      </c>
      <c r="G108" s="113">
        <v>1263</v>
      </c>
      <c r="H108" s="206">
        <v>0</v>
      </c>
      <c r="I108" s="113">
        <v>1890</v>
      </c>
      <c r="J108" s="72">
        <v>5195</v>
      </c>
      <c r="K108" s="24">
        <v>11503</v>
      </c>
      <c r="L108" s="24">
        <v>33</v>
      </c>
      <c r="M108" s="23">
        <v>16731</v>
      </c>
      <c r="N108" s="113">
        <v>0</v>
      </c>
      <c r="O108" s="206">
        <v>84</v>
      </c>
      <c r="P108" s="113">
        <v>0</v>
      </c>
      <c r="Q108" s="206">
        <v>84</v>
      </c>
    </row>
    <row r="109" spans="1:17" ht="12.75">
      <c r="A109" s="50" t="s">
        <v>243</v>
      </c>
      <c r="B109" s="14">
        <v>39902</v>
      </c>
      <c r="C109" s="7">
        <v>62924</v>
      </c>
      <c r="D109" s="13">
        <v>1585</v>
      </c>
      <c r="E109" s="7">
        <v>104411</v>
      </c>
      <c r="F109" s="12">
        <v>363</v>
      </c>
      <c r="G109" s="84">
        <v>609</v>
      </c>
      <c r="H109" s="84">
        <v>2</v>
      </c>
      <c r="I109" s="84">
        <v>974</v>
      </c>
      <c r="J109" s="50">
        <v>1172</v>
      </c>
      <c r="K109" s="7">
        <v>3602</v>
      </c>
      <c r="L109" s="50">
        <v>94</v>
      </c>
      <c r="M109" s="7">
        <v>4868</v>
      </c>
      <c r="N109" s="84">
        <v>2</v>
      </c>
      <c r="O109" s="12">
        <v>23</v>
      </c>
      <c r="P109" s="84">
        <v>1</v>
      </c>
      <c r="Q109" s="161">
        <v>26</v>
      </c>
    </row>
    <row r="110" spans="1:17" ht="12.75">
      <c r="A110" s="50" t="s">
        <v>244</v>
      </c>
      <c r="B110" s="14">
        <v>26755</v>
      </c>
      <c r="C110" s="7">
        <v>42943</v>
      </c>
      <c r="D110" s="13">
        <v>552</v>
      </c>
      <c r="E110" s="7">
        <v>70250</v>
      </c>
      <c r="F110" s="12">
        <v>359</v>
      </c>
      <c r="G110" s="84">
        <v>412</v>
      </c>
      <c r="H110" s="84" t="s">
        <v>414</v>
      </c>
      <c r="I110" s="84">
        <v>771</v>
      </c>
      <c r="J110" s="50">
        <v>729</v>
      </c>
      <c r="K110" s="7">
        <v>4058</v>
      </c>
      <c r="L110" s="50">
        <v>0</v>
      </c>
      <c r="M110" s="7">
        <v>4787</v>
      </c>
      <c r="N110" s="84">
        <v>4</v>
      </c>
      <c r="O110" s="12">
        <v>19</v>
      </c>
      <c r="P110" s="84" t="s">
        <v>414</v>
      </c>
      <c r="Q110" s="161">
        <v>23</v>
      </c>
    </row>
    <row r="111" spans="1:17" ht="12.75">
      <c r="A111" s="20" t="s">
        <v>107</v>
      </c>
      <c r="B111" s="21">
        <v>66657</v>
      </c>
      <c r="C111" s="21">
        <v>105867</v>
      </c>
      <c r="D111" s="20">
        <v>2137</v>
      </c>
      <c r="E111" s="21">
        <v>174661</v>
      </c>
      <c r="F111" s="19">
        <v>722</v>
      </c>
      <c r="G111" s="120">
        <v>1021</v>
      </c>
      <c r="H111" s="120">
        <v>2</v>
      </c>
      <c r="I111" s="120">
        <v>1745</v>
      </c>
      <c r="J111" s="21">
        <v>1901</v>
      </c>
      <c r="K111" s="20">
        <v>7660</v>
      </c>
      <c r="L111" s="21">
        <v>94</v>
      </c>
      <c r="M111" s="79">
        <v>9655</v>
      </c>
      <c r="N111" s="120">
        <v>6</v>
      </c>
      <c r="O111" s="19">
        <v>42</v>
      </c>
      <c r="P111" s="120">
        <v>1</v>
      </c>
      <c r="Q111" s="208">
        <v>49</v>
      </c>
    </row>
    <row r="112" spans="1:17" ht="12.75">
      <c r="A112" s="50" t="s">
        <v>246</v>
      </c>
      <c r="B112" s="14">
        <v>4636</v>
      </c>
      <c r="C112" s="7">
        <v>7037</v>
      </c>
      <c r="D112" s="13">
        <v>48</v>
      </c>
      <c r="E112" s="7">
        <v>11721</v>
      </c>
      <c r="F112" s="12">
        <v>44</v>
      </c>
      <c r="G112" s="84">
        <v>151</v>
      </c>
      <c r="H112" s="84" t="s">
        <v>414</v>
      </c>
      <c r="I112" s="84">
        <v>195</v>
      </c>
      <c r="J112" s="50">
        <v>360</v>
      </c>
      <c r="K112" s="7">
        <v>711</v>
      </c>
      <c r="L112" s="50">
        <v>0</v>
      </c>
      <c r="M112" s="7">
        <v>1071</v>
      </c>
      <c r="N112" s="84" t="s">
        <v>414</v>
      </c>
      <c r="O112" s="12">
        <v>8</v>
      </c>
      <c r="P112" s="84" t="s">
        <v>414</v>
      </c>
      <c r="Q112" s="161">
        <v>8</v>
      </c>
    </row>
    <row r="113" spans="1:17" ht="12.75">
      <c r="A113" s="50" t="s">
        <v>247</v>
      </c>
      <c r="B113" s="14">
        <v>7394</v>
      </c>
      <c r="C113" s="7">
        <v>9854</v>
      </c>
      <c r="D113" s="13">
        <v>133</v>
      </c>
      <c r="E113" s="7">
        <v>17381</v>
      </c>
      <c r="F113" s="12">
        <v>55</v>
      </c>
      <c r="G113" s="84">
        <v>261</v>
      </c>
      <c r="H113" s="84" t="s">
        <v>414</v>
      </c>
      <c r="I113" s="84">
        <v>316</v>
      </c>
      <c r="J113" s="50">
        <v>2421</v>
      </c>
      <c r="K113" s="7">
        <v>3897</v>
      </c>
      <c r="L113" s="50">
        <v>13</v>
      </c>
      <c r="M113" s="7">
        <v>6331</v>
      </c>
      <c r="N113" s="84">
        <v>6</v>
      </c>
      <c r="O113" s="12">
        <v>83</v>
      </c>
      <c r="P113" s="84" t="s">
        <v>414</v>
      </c>
      <c r="Q113" s="161">
        <v>89</v>
      </c>
    </row>
    <row r="114" spans="1:17" ht="12.75">
      <c r="A114" s="50" t="s">
        <v>360</v>
      </c>
      <c r="B114" s="14">
        <v>41094</v>
      </c>
      <c r="C114" s="7">
        <v>58899</v>
      </c>
      <c r="D114" s="13">
        <v>650</v>
      </c>
      <c r="E114" s="7">
        <v>100643</v>
      </c>
      <c r="F114" s="12">
        <v>336</v>
      </c>
      <c r="G114" s="84">
        <v>475</v>
      </c>
      <c r="H114" s="84">
        <v>1</v>
      </c>
      <c r="I114" s="84">
        <v>812</v>
      </c>
      <c r="J114" s="50">
        <v>3396</v>
      </c>
      <c r="K114" s="7">
        <v>6266</v>
      </c>
      <c r="L114" s="50">
        <v>19</v>
      </c>
      <c r="M114" s="7">
        <v>9681</v>
      </c>
      <c r="N114" s="84" t="s">
        <v>414</v>
      </c>
      <c r="O114" s="12">
        <v>49</v>
      </c>
      <c r="P114" s="84" t="s">
        <v>414</v>
      </c>
      <c r="Q114" s="161">
        <v>49</v>
      </c>
    </row>
    <row r="115" spans="1:17" ht="12.75">
      <c r="A115" s="50" t="s">
        <v>249</v>
      </c>
      <c r="B115" s="14">
        <v>5446</v>
      </c>
      <c r="C115" s="7">
        <v>7784</v>
      </c>
      <c r="D115" s="13">
        <v>65</v>
      </c>
      <c r="E115" s="7">
        <v>13295</v>
      </c>
      <c r="F115" s="12">
        <v>56</v>
      </c>
      <c r="G115" s="84">
        <v>192</v>
      </c>
      <c r="H115" s="84" t="s">
        <v>414</v>
      </c>
      <c r="I115" s="84">
        <v>248</v>
      </c>
      <c r="J115" s="50">
        <v>725</v>
      </c>
      <c r="K115" s="7">
        <v>1117</v>
      </c>
      <c r="L115" s="50">
        <v>4</v>
      </c>
      <c r="M115" s="7">
        <v>1846</v>
      </c>
      <c r="N115" s="84" t="s">
        <v>414</v>
      </c>
      <c r="O115" s="12">
        <v>12</v>
      </c>
      <c r="P115" s="84" t="s">
        <v>414</v>
      </c>
      <c r="Q115" s="161">
        <v>12</v>
      </c>
    </row>
    <row r="116" spans="1:17" ht="12.75">
      <c r="A116" s="50" t="s">
        <v>250</v>
      </c>
      <c r="B116" s="14">
        <v>5387</v>
      </c>
      <c r="C116" s="7">
        <v>7527</v>
      </c>
      <c r="D116" s="13">
        <v>49</v>
      </c>
      <c r="E116" s="7">
        <v>12963</v>
      </c>
      <c r="F116" s="12">
        <v>83</v>
      </c>
      <c r="G116" s="84">
        <v>173</v>
      </c>
      <c r="H116" s="84" t="s">
        <v>414</v>
      </c>
      <c r="I116" s="84">
        <v>256</v>
      </c>
      <c r="J116" s="50">
        <v>505</v>
      </c>
      <c r="K116" s="7">
        <v>884</v>
      </c>
      <c r="L116" s="50">
        <v>7</v>
      </c>
      <c r="M116" s="7">
        <v>1396</v>
      </c>
      <c r="N116" s="84" t="s">
        <v>414</v>
      </c>
      <c r="O116" s="12">
        <v>14</v>
      </c>
      <c r="P116" s="84" t="s">
        <v>414</v>
      </c>
      <c r="Q116" s="161">
        <v>14</v>
      </c>
    </row>
    <row r="117" spans="1:17" ht="12.75">
      <c r="A117" s="50" t="s">
        <v>251</v>
      </c>
      <c r="B117" s="14">
        <v>6789</v>
      </c>
      <c r="C117" s="7">
        <v>10027</v>
      </c>
      <c r="D117" s="13">
        <v>60</v>
      </c>
      <c r="E117" s="7">
        <v>16876</v>
      </c>
      <c r="F117" s="12">
        <v>93</v>
      </c>
      <c r="G117" s="84">
        <v>216</v>
      </c>
      <c r="H117" s="84" t="s">
        <v>414</v>
      </c>
      <c r="I117" s="84">
        <v>309</v>
      </c>
      <c r="J117" s="50">
        <v>975</v>
      </c>
      <c r="K117" s="7">
        <v>1604</v>
      </c>
      <c r="L117" s="50">
        <v>10</v>
      </c>
      <c r="M117" s="7">
        <v>2589</v>
      </c>
      <c r="N117" s="84">
        <v>1</v>
      </c>
      <c r="O117" s="12">
        <v>20</v>
      </c>
      <c r="P117" s="84" t="s">
        <v>414</v>
      </c>
      <c r="Q117" s="161">
        <v>21</v>
      </c>
    </row>
    <row r="118" spans="1:17" ht="12.75">
      <c r="A118" s="50" t="s">
        <v>252</v>
      </c>
      <c r="B118" s="14">
        <v>10876</v>
      </c>
      <c r="C118" s="7">
        <v>15918</v>
      </c>
      <c r="D118" s="13">
        <v>220</v>
      </c>
      <c r="E118" s="7">
        <v>27014</v>
      </c>
      <c r="F118" s="12">
        <v>68</v>
      </c>
      <c r="G118" s="84">
        <v>276</v>
      </c>
      <c r="H118" s="84" t="s">
        <v>414</v>
      </c>
      <c r="I118" s="84">
        <v>344</v>
      </c>
      <c r="J118" s="50">
        <v>2093</v>
      </c>
      <c r="K118" s="7">
        <v>3472</v>
      </c>
      <c r="L118" s="50">
        <v>32</v>
      </c>
      <c r="M118" s="7">
        <v>5597</v>
      </c>
      <c r="N118" s="84" t="s">
        <v>414</v>
      </c>
      <c r="O118" s="12">
        <v>47</v>
      </c>
      <c r="P118" s="84" t="s">
        <v>414</v>
      </c>
      <c r="Q118" s="161">
        <v>47</v>
      </c>
    </row>
    <row r="119" spans="1:17" ht="12.75">
      <c r="A119" s="50" t="s">
        <v>253</v>
      </c>
      <c r="B119" s="14">
        <v>7752</v>
      </c>
      <c r="C119" s="7">
        <v>11427</v>
      </c>
      <c r="D119" s="13">
        <v>74</v>
      </c>
      <c r="E119" s="7">
        <v>19253</v>
      </c>
      <c r="F119" s="12">
        <v>66</v>
      </c>
      <c r="G119" s="84">
        <v>167</v>
      </c>
      <c r="H119" s="84" t="s">
        <v>414</v>
      </c>
      <c r="I119" s="84">
        <v>233</v>
      </c>
      <c r="J119" s="50">
        <v>969</v>
      </c>
      <c r="K119" s="7">
        <v>1819</v>
      </c>
      <c r="L119" s="50">
        <v>0</v>
      </c>
      <c r="M119" s="7">
        <v>2788</v>
      </c>
      <c r="N119" s="84">
        <v>1</v>
      </c>
      <c r="O119" s="12">
        <v>22</v>
      </c>
      <c r="P119" s="84" t="s">
        <v>414</v>
      </c>
      <c r="Q119" s="161">
        <v>23</v>
      </c>
    </row>
    <row r="120" spans="1:17" ht="12.75">
      <c r="A120" s="20" t="s">
        <v>110</v>
      </c>
      <c r="B120" s="21">
        <v>89374</v>
      </c>
      <c r="C120" s="20">
        <v>128473</v>
      </c>
      <c r="D120" s="21">
        <v>1299</v>
      </c>
      <c r="E120" s="20">
        <v>219146</v>
      </c>
      <c r="F120" s="19">
        <v>801</v>
      </c>
      <c r="G120" s="120">
        <v>1911</v>
      </c>
      <c r="H120" s="120">
        <v>1</v>
      </c>
      <c r="I120" s="120">
        <v>2713</v>
      </c>
      <c r="J120" s="21">
        <v>11444</v>
      </c>
      <c r="K120" s="20">
        <v>19770</v>
      </c>
      <c r="L120" s="21">
        <v>85</v>
      </c>
      <c r="M120" s="79">
        <v>31299</v>
      </c>
      <c r="N120" s="120">
        <v>8</v>
      </c>
      <c r="O120" s="19">
        <v>255</v>
      </c>
      <c r="P120" s="120">
        <v>0</v>
      </c>
      <c r="Q120" s="208">
        <v>263</v>
      </c>
    </row>
    <row r="121" spans="1:17" ht="12.75">
      <c r="A121" s="50" t="s">
        <v>255</v>
      </c>
      <c r="B121" s="14">
        <v>59291</v>
      </c>
      <c r="C121" s="7">
        <v>90536</v>
      </c>
      <c r="D121" s="13">
        <v>783</v>
      </c>
      <c r="E121" s="7">
        <v>150610</v>
      </c>
      <c r="F121" s="12">
        <v>487</v>
      </c>
      <c r="G121" s="84">
        <v>552</v>
      </c>
      <c r="H121" s="84" t="s">
        <v>414</v>
      </c>
      <c r="I121" s="84">
        <v>1039</v>
      </c>
      <c r="J121" s="50">
        <v>3859</v>
      </c>
      <c r="K121" s="7">
        <v>9975</v>
      </c>
      <c r="L121" s="50">
        <v>68</v>
      </c>
      <c r="M121" s="7">
        <v>13902</v>
      </c>
      <c r="N121" s="84" t="s">
        <v>414</v>
      </c>
      <c r="O121" s="12">
        <v>56</v>
      </c>
      <c r="P121" s="84" t="s">
        <v>414</v>
      </c>
      <c r="Q121" s="161">
        <v>56</v>
      </c>
    </row>
    <row r="122" spans="1:17" ht="12.75">
      <c r="A122" s="50" t="s">
        <v>256</v>
      </c>
      <c r="B122" s="14">
        <v>50187</v>
      </c>
      <c r="C122" s="7">
        <v>78851</v>
      </c>
      <c r="D122" s="13">
        <v>655</v>
      </c>
      <c r="E122" s="7">
        <v>129693</v>
      </c>
      <c r="F122" s="12">
        <v>425</v>
      </c>
      <c r="G122" s="84">
        <v>428</v>
      </c>
      <c r="H122" s="84" t="s">
        <v>414</v>
      </c>
      <c r="I122" s="84">
        <v>853</v>
      </c>
      <c r="J122" s="50">
        <v>1906</v>
      </c>
      <c r="K122" s="7">
        <v>5104</v>
      </c>
      <c r="L122" s="50">
        <v>34</v>
      </c>
      <c r="M122" s="7">
        <v>7044</v>
      </c>
      <c r="N122" s="84" t="s">
        <v>414</v>
      </c>
      <c r="O122" s="12">
        <v>35</v>
      </c>
      <c r="P122" s="84" t="s">
        <v>414</v>
      </c>
      <c r="Q122" s="161">
        <v>35</v>
      </c>
    </row>
    <row r="123" spans="1:17" ht="12.75">
      <c r="A123" s="50" t="s">
        <v>257</v>
      </c>
      <c r="B123" s="14">
        <v>58453</v>
      </c>
      <c r="C123" s="7">
        <v>79475</v>
      </c>
      <c r="D123" s="13">
        <v>868</v>
      </c>
      <c r="E123" s="7">
        <v>138796</v>
      </c>
      <c r="F123" s="12">
        <v>303</v>
      </c>
      <c r="G123" s="84">
        <v>282</v>
      </c>
      <c r="H123" s="84">
        <v>1</v>
      </c>
      <c r="I123" s="84">
        <v>586</v>
      </c>
      <c r="J123" s="50">
        <v>4756</v>
      </c>
      <c r="K123" s="7">
        <v>11605</v>
      </c>
      <c r="L123" s="50">
        <v>75</v>
      </c>
      <c r="M123" s="7">
        <v>16436</v>
      </c>
      <c r="N123" s="84">
        <v>2</v>
      </c>
      <c r="O123" s="12">
        <v>54</v>
      </c>
      <c r="P123" s="84" t="s">
        <v>414</v>
      </c>
      <c r="Q123" s="161">
        <v>56</v>
      </c>
    </row>
    <row r="124" spans="1:17" ht="12.75">
      <c r="A124" s="50" t="s">
        <v>258</v>
      </c>
      <c r="B124" s="14">
        <v>51455</v>
      </c>
      <c r="C124" s="7">
        <v>80732</v>
      </c>
      <c r="D124" s="13">
        <v>925</v>
      </c>
      <c r="E124" s="7">
        <v>133112</v>
      </c>
      <c r="F124" s="12">
        <v>388</v>
      </c>
      <c r="G124" s="84">
        <v>476</v>
      </c>
      <c r="H124" s="84" t="s">
        <v>414</v>
      </c>
      <c r="I124" s="84">
        <v>864</v>
      </c>
      <c r="J124" s="50">
        <v>1825</v>
      </c>
      <c r="K124" s="7">
        <v>5103</v>
      </c>
      <c r="L124" s="50">
        <v>193</v>
      </c>
      <c r="M124" s="7">
        <v>7121</v>
      </c>
      <c r="N124" s="84" t="s">
        <v>414</v>
      </c>
      <c r="O124" s="12">
        <v>29</v>
      </c>
      <c r="P124" s="84" t="s">
        <v>414</v>
      </c>
      <c r="Q124" s="161">
        <v>29</v>
      </c>
    </row>
    <row r="125" spans="1:17" ht="12.75">
      <c r="A125" s="20" t="s">
        <v>119</v>
      </c>
      <c r="B125" s="21">
        <v>219386</v>
      </c>
      <c r="C125" s="21">
        <v>329594</v>
      </c>
      <c r="D125" s="20">
        <v>3231</v>
      </c>
      <c r="E125" s="21">
        <v>552211</v>
      </c>
      <c r="F125" s="19">
        <v>1603</v>
      </c>
      <c r="G125" s="120">
        <v>1738</v>
      </c>
      <c r="H125" s="120">
        <v>1</v>
      </c>
      <c r="I125" s="120">
        <v>3342</v>
      </c>
      <c r="J125" s="21">
        <v>12346</v>
      </c>
      <c r="K125" s="20">
        <v>31787</v>
      </c>
      <c r="L125" s="21">
        <v>370</v>
      </c>
      <c r="M125" s="79">
        <v>44503</v>
      </c>
      <c r="N125" s="120">
        <v>2</v>
      </c>
      <c r="O125" s="19">
        <v>174</v>
      </c>
      <c r="P125" s="120">
        <v>0</v>
      </c>
      <c r="Q125" s="208">
        <v>176</v>
      </c>
    </row>
    <row r="126" spans="1:17" ht="12.75">
      <c r="A126" s="20" t="s">
        <v>361</v>
      </c>
      <c r="B126" s="21">
        <v>2146893</v>
      </c>
      <c r="C126" s="20">
        <v>3205086</v>
      </c>
      <c r="D126" s="21">
        <v>47921</v>
      </c>
      <c r="E126" s="20">
        <v>5399900</v>
      </c>
      <c r="F126" s="19">
        <v>18028</v>
      </c>
      <c r="G126" s="120">
        <v>33424</v>
      </c>
      <c r="H126" s="120">
        <v>62</v>
      </c>
      <c r="I126" s="19">
        <v>51514</v>
      </c>
      <c r="J126" s="21">
        <v>309236</v>
      </c>
      <c r="K126" s="20">
        <v>550331</v>
      </c>
      <c r="L126" s="21">
        <v>4401</v>
      </c>
      <c r="M126" s="79">
        <v>863968</v>
      </c>
      <c r="N126" s="120">
        <v>232</v>
      </c>
      <c r="O126" s="120">
        <v>5306</v>
      </c>
      <c r="P126" s="120">
        <v>15</v>
      </c>
      <c r="Q126" s="120">
        <v>5553</v>
      </c>
    </row>
    <row r="127" spans="1:17" ht="12.75">
      <c r="A127" s="50" t="s">
        <v>125</v>
      </c>
      <c r="B127" s="14">
        <v>21129</v>
      </c>
      <c r="C127" s="7">
        <v>35172</v>
      </c>
      <c r="D127" s="13">
        <v>883</v>
      </c>
      <c r="E127" s="7">
        <v>57184</v>
      </c>
      <c r="F127" s="12">
        <v>125</v>
      </c>
      <c r="G127" s="84">
        <v>193</v>
      </c>
      <c r="H127" s="84">
        <v>2</v>
      </c>
      <c r="I127" s="84">
        <v>320</v>
      </c>
      <c r="J127" s="7">
        <v>2092</v>
      </c>
      <c r="K127" s="7">
        <v>3883</v>
      </c>
      <c r="L127" s="7">
        <v>151</v>
      </c>
      <c r="M127" s="7">
        <v>6126</v>
      </c>
      <c r="N127" s="84">
        <v>9</v>
      </c>
      <c r="O127" s="6">
        <v>20</v>
      </c>
      <c r="P127" s="84">
        <v>3</v>
      </c>
      <c r="Q127" s="161">
        <v>32</v>
      </c>
    </row>
    <row r="128" spans="1:17" ht="12.75">
      <c r="A128" s="50" t="s">
        <v>127</v>
      </c>
      <c r="B128" s="14">
        <v>18108</v>
      </c>
      <c r="C128" s="7">
        <v>30268</v>
      </c>
      <c r="D128" s="13">
        <v>495</v>
      </c>
      <c r="E128" s="7">
        <v>48871</v>
      </c>
      <c r="F128" s="12">
        <v>82</v>
      </c>
      <c r="G128" s="84">
        <v>176</v>
      </c>
      <c r="H128" s="84"/>
      <c r="I128" s="84">
        <v>258</v>
      </c>
      <c r="J128" s="7">
        <v>938</v>
      </c>
      <c r="K128" s="7">
        <v>2117</v>
      </c>
      <c r="L128" s="7">
        <v>0</v>
      </c>
      <c r="M128" s="7">
        <v>3055</v>
      </c>
      <c r="N128" s="84" t="s">
        <v>414</v>
      </c>
      <c r="O128" s="12">
        <v>12</v>
      </c>
      <c r="P128" s="84" t="s">
        <v>414</v>
      </c>
      <c r="Q128" s="161">
        <v>15</v>
      </c>
    </row>
    <row r="129" spans="1:17" ht="12.75">
      <c r="A129" s="50" t="s">
        <v>126</v>
      </c>
      <c r="B129" s="14">
        <v>10867</v>
      </c>
      <c r="C129" s="7">
        <v>20075</v>
      </c>
      <c r="D129" s="13">
        <v>383</v>
      </c>
      <c r="E129" s="7">
        <v>31325</v>
      </c>
      <c r="F129" s="12">
        <v>40</v>
      </c>
      <c r="G129" s="84">
        <v>86</v>
      </c>
      <c r="H129" s="84"/>
      <c r="I129" s="84">
        <v>126</v>
      </c>
      <c r="J129" s="7">
        <v>895</v>
      </c>
      <c r="K129" s="7">
        <v>1593</v>
      </c>
      <c r="L129" s="7">
        <v>0</v>
      </c>
      <c r="M129" s="7">
        <v>2488</v>
      </c>
      <c r="N129" s="84">
        <v>3</v>
      </c>
      <c r="O129" s="12">
        <v>7</v>
      </c>
      <c r="P129" s="84" t="s">
        <v>414</v>
      </c>
      <c r="Q129" s="161">
        <v>7</v>
      </c>
    </row>
    <row r="130" spans="1:17" ht="12.75">
      <c r="A130" s="50" t="s">
        <v>128</v>
      </c>
      <c r="B130" s="14">
        <v>41209</v>
      </c>
      <c r="C130" s="7">
        <v>69652</v>
      </c>
      <c r="D130" s="13">
        <v>2249</v>
      </c>
      <c r="E130" s="76">
        <v>113110</v>
      </c>
      <c r="F130" s="12">
        <v>175</v>
      </c>
      <c r="G130" s="84">
        <v>326</v>
      </c>
      <c r="H130" s="84">
        <v>4</v>
      </c>
      <c r="I130" s="84">
        <v>505</v>
      </c>
      <c r="J130" s="7">
        <v>3053</v>
      </c>
      <c r="K130" s="7">
        <v>5891</v>
      </c>
      <c r="L130" s="7">
        <v>0</v>
      </c>
      <c r="M130" s="7">
        <v>8944</v>
      </c>
      <c r="N130" s="84" t="s">
        <v>414</v>
      </c>
      <c r="O130" s="12">
        <v>26</v>
      </c>
      <c r="P130" s="84" t="s">
        <v>414</v>
      </c>
      <c r="Q130" s="161">
        <v>26</v>
      </c>
    </row>
    <row r="131" spans="1:17" ht="12.75">
      <c r="A131" s="79" t="s">
        <v>362</v>
      </c>
      <c r="B131" s="21">
        <v>91313</v>
      </c>
      <c r="C131" s="21">
        <v>155167</v>
      </c>
      <c r="D131" s="21">
        <v>4010</v>
      </c>
      <c r="E131" s="21">
        <v>250490</v>
      </c>
      <c r="F131" s="19">
        <v>422</v>
      </c>
      <c r="G131" s="120">
        <v>781</v>
      </c>
      <c r="H131" s="120">
        <v>6</v>
      </c>
      <c r="I131" s="120">
        <v>1209</v>
      </c>
      <c r="J131" s="21">
        <v>6978</v>
      </c>
      <c r="K131" s="21">
        <v>13484</v>
      </c>
      <c r="L131" s="21">
        <v>151</v>
      </c>
      <c r="M131" s="21">
        <v>20613</v>
      </c>
      <c r="N131" s="120">
        <v>12</v>
      </c>
      <c r="O131" s="19">
        <v>65</v>
      </c>
      <c r="P131" s="120">
        <v>3</v>
      </c>
      <c r="Q131" s="208">
        <v>80</v>
      </c>
    </row>
    <row r="132" spans="1:17" ht="12.75">
      <c r="A132" s="20" t="s">
        <v>363</v>
      </c>
      <c r="B132" s="20">
        <v>2238206</v>
      </c>
      <c r="C132" s="21">
        <v>3360253</v>
      </c>
      <c r="D132" s="20">
        <v>51931</v>
      </c>
      <c r="E132" s="21">
        <v>5650390</v>
      </c>
      <c r="F132" s="20">
        <v>18450</v>
      </c>
      <c r="G132" s="20">
        <v>34205</v>
      </c>
      <c r="H132" s="20">
        <v>68</v>
      </c>
      <c r="I132" s="20">
        <v>52723</v>
      </c>
      <c r="J132" s="20">
        <v>316214</v>
      </c>
      <c r="K132" s="21">
        <v>563815</v>
      </c>
      <c r="L132" s="20">
        <v>4552</v>
      </c>
      <c r="M132" s="21">
        <v>884581</v>
      </c>
      <c r="N132" s="51">
        <v>244</v>
      </c>
      <c r="O132" s="51">
        <v>5371</v>
      </c>
      <c r="P132" s="51">
        <v>18</v>
      </c>
      <c r="Q132" s="51">
        <v>5633</v>
      </c>
    </row>
    <row r="133" spans="1:17" ht="12.75">
      <c r="A133" s="9" t="s">
        <v>364</v>
      </c>
      <c r="B133" s="8">
        <v>144</v>
      </c>
      <c r="C133" s="10">
        <v>238</v>
      </c>
      <c r="D133" s="5">
        <v>0</v>
      </c>
      <c r="E133" s="10">
        <v>382</v>
      </c>
      <c r="F133" s="5"/>
      <c r="G133" s="5"/>
      <c r="H133" s="5"/>
      <c r="I133" s="5"/>
      <c r="J133" s="5">
        <v>188</v>
      </c>
      <c r="K133" s="10">
        <v>231</v>
      </c>
      <c r="L133" s="5">
        <v>0</v>
      </c>
      <c r="M133" s="10">
        <v>419</v>
      </c>
      <c r="N133" s="50"/>
      <c r="O133" s="50"/>
      <c r="P133" s="50"/>
      <c r="Q133" s="50"/>
    </row>
    <row r="134" spans="1:17" ht="12.75">
      <c r="A134" s="15" t="s">
        <v>335</v>
      </c>
      <c r="B134" s="14">
        <v>9706</v>
      </c>
      <c r="C134" s="7">
        <v>26545</v>
      </c>
      <c r="D134" s="13">
        <v>1510</v>
      </c>
      <c r="E134" s="7">
        <v>37761</v>
      </c>
      <c r="F134" s="13"/>
      <c r="G134" s="13"/>
      <c r="H134" s="13"/>
      <c r="I134" s="13"/>
      <c r="J134" s="13">
        <v>0</v>
      </c>
      <c r="K134" s="7">
        <v>0</v>
      </c>
      <c r="L134" s="13">
        <v>0</v>
      </c>
      <c r="M134" s="7">
        <v>0</v>
      </c>
      <c r="N134" s="50"/>
      <c r="O134" s="50"/>
      <c r="P134" s="50"/>
      <c r="Q134" s="50"/>
    </row>
    <row r="135" spans="1:17" ht="12.75">
      <c r="A135" s="15" t="s">
        <v>365</v>
      </c>
      <c r="B135" s="14">
        <v>9392</v>
      </c>
      <c r="C135" s="7">
        <v>16635</v>
      </c>
      <c r="D135" s="13">
        <v>493</v>
      </c>
      <c r="E135" s="7">
        <v>26520</v>
      </c>
      <c r="F135" s="13"/>
      <c r="G135" s="13"/>
      <c r="H135" s="13"/>
      <c r="I135" s="13"/>
      <c r="J135" s="13">
        <v>3934</v>
      </c>
      <c r="K135" s="7">
        <v>6543</v>
      </c>
      <c r="L135" s="13">
        <v>7</v>
      </c>
      <c r="M135" s="7">
        <v>10484</v>
      </c>
      <c r="N135" s="50"/>
      <c r="O135" s="50"/>
      <c r="P135" s="50"/>
      <c r="Q135" s="50"/>
    </row>
    <row r="136" spans="1:17" ht="12.75">
      <c r="A136" s="15" t="s">
        <v>337</v>
      </c>
      <c r="B136" s="14">
        <v>12882</v>
      </c>
      <c r="C136" s="7">
        <v>22650</v>
      </c>
      <c r="D136" s="13">
        <v>625</v>
      </c>
      <c r="E136" s="7">
        <v>36157</v>
      </c>
      <c r="F136" s="13"/>
      <c r="G136" s="13"/>
      <c r="H136" s="13"/>
      <c r="I136" s="13"/>
      <c r="J136" s="13">
        <v>2330</v>
      </c>
      <c r="K136" s="7">
        <v>4716</v>
      </c>
      <c r="L136" s="13">
        <v>39</v>
      </c>
      <c r="M136" s="7">
        <v>7085</v>
      </c>
      <c r="N136" s="50"/>
      <c r="O136" s="50"/>
      <c r="P136" s="50"/>
      <c r="Q136" s="50"/>
    </row>
    <row r="137" spans="1:17" ht="12.75">
      <c r="A137" s="17" t="s">
        <v>366</v>
      </c>
      <c r="B137" s="16">
        <v>0</v>
      </c>
      <c r="C137" s="76">
        <v>0</v>
      </c>
      <c r="D137" s="35">
        <v>0</v>
      </c>
      <c r="E137" s="76">
        <v>0</v>
      </c>
      <c r="F137" s="35"/>
      <c r="G137" s="35"/>
      <c r="H137" s="35"/>
      <c r="I137" s="35"/>
      <c r="J137" s="35">
        <v>945</v>
      </c>
      <c r="K137" s="76">
        <v>1975</v>
      </c>
      <c r="L137" s="35">
        <v>56</v>
      </c>
      <c r="M137" s="76">
        <v>2976</v>
      </c>
      <c r="N137" s="50"/>
      <c r="O137" s="50"/>
      <c r="P137" s="50"/>
      <c r="Q137" s="50"/>
    </row>
  </sheetData>
  <mergeCells count="7">
    <mergeCell ref="A1:Q1"/>
    <mergeCell ref="B2:I2"/>
    <mergeCell ref="J2:Q2"/>
    <mergeCell ref="B3:E3"/>
    <mergeCell ref="F3:I3"/>
    <mergeCell ref="K3:M3"/>
    <mergeCell ref="N3:Q3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38"/>
  <sheetViews>
    <sheetView workbookViewId="0" topLeftCell="A1">
      <selection activeCell="A2" sqref="A2"/>
    </sheetView>
  </sheetViews>
  <sheetFormatPr defaultColWidth="11.421875" defaultRowHeight="12.75"/>
  <cols>
    <col min="1" max="1" width="18.00390625" style="6" customWidth="1"/>
    <col min="2" max="3" width="7.7109375" style="50" customWidth="1"/>
    <col min="4" max="4" width="6.7109375" style="50" customWidth="1"/>
    <col min="5" max="5" width="7.7109375" style="50" customWidth="1"/>
    <col min="6" max="6" width="6.57421875" style="50" customWidth="1"/>
    <col min="7" max="7" width="6.00390625" style="50" customWidth="1"/>
    <col min="8" max="8" width="5.140625" style="50" customWidth="1"/>
    <col min="9" max="9" width="6.57421875" style="50" customWidth="1"/>
    <col min="10" max="11" width="7.7109375" style="6" customWidth="1"/>
    <col min="12" max="12" width="5.8515625" style="6" customWidth="1"/>
    <col min="13" max="13" width="7.7109375" style="6" customWidth="1"/>
    <col min="14" max="14" width="5.00390625" style="50" customWidth="1"/>
    <col min="15" max="15" width="6.28125" style="50" customWidth="1"/>
    <col min="16" max="16" width="6.00390625" style="50" customWidth="1"/>
    <col min="17" max="17" width="5.7109375" style="50" customWidth="1"/>
    <col min="18" max="16384" width="7.140625" style="6" customWidth="1"/>
  </cols>
  <sheetData>
    <row r="1" spans="1:17" ht="12.75">
      <c r="A1" s="351" t="s">
        <v>446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2"/>
      <c r="M1" s="352"/>
      <c r="N1" s="352"/>
      <c r="O1" s="352"/>
      <c r="P1" s="352"/>
      <c r="Q1" s="352"/>
    </row>
    <row r="2" spans="2:17" ht="11.25">
      <c r="B2" s="346" t="s">
        <v>267</v>
      </c>
      <c r="C2" s="347"/>
      <c r="D2" s="347"/>
      <c r="E2" s="347"/>
      <c r="F2" s="347"/>
      <c r="G2" s="347"/>
      <c r="H2" s="347"/>
      <c r="I2" s="353"/>
      <c r="J2" s="347" t="s">
        <v>268</v>
      </c>
      <c r="K2" s="347"/>
      <c r="L2" s="347"/>
      <c r="M2" s="347"/>
      <c r="N2" s="347"/>
      <c r="O2" s="347"/>
      <c r="P2" s="347"/>
      <c r="Q2" s="348"/>
    </row>
    <row r="3" spans="1:17" ht="11.25">
      <c r="A3" s="83" t="s">
        <v>418</v>
      </c>
      <c r="B3" s="346" t="s">
        <v>306</v>
      </c>
      <c r="C3" s="347"/>
      <c r="D3" s="347"/>
      <c r="E3" s="348"/>
      <c r="F3" s="346" t="s">
        <v>346</v>
      </c>
      <c r="G3" s="347"/>
      <c r="H3" s="347"/>
      <c r="I3" s="353"/>
      <c r="J3" s="204"/>
      <c r="K3" s="347" t="s">
        <v>306</v>
      </c>
      <c r="L3" s="347"/>
      <c r="M3" s="348"/>
      <c r="N3" s="346" t="s">
        <v>346</v>
      </c>
      <c r="O3" s="347"/>
      <c r="P3" s="347"/>
      <c r="Q3" s="348"/>
    </row>
    <row r="4" spans="1:17" ht="22.5">
      <c r="A4" s="214" t="s">
        <v>419</v>
      </c>
      <c r="B4" s="211" t="s">
        <v>352</v>
      </c>
      <c r="C4" s="211" t="s">
        <v>353</v>
      </c>
      <c r="D4" s="211" t="s">
        <v>354</v>
      </c>
      <c r="E4" s="211" t="s">
        <v>2</v>
      </c>
      <c r="F4" s="212" t="s">
        <v>432</v>
      </c>
      <c r="G4" s="212" t="s">
        <v>415</v>
      </c>
      <c r="H4" s="340" t="s">
        <v>334</v>
      </c>
      <c r="I4" s="253" t="s">
        <v>2</v>
      </c>
      <c r="J4" s="210" t="s">
        <v>352</v>
      </c>
      <c r="K4" s="211" t="s">
        <v>353</v>
      </c>
      <c r="L4" s="211" t="s">
        <v>354</v>
      </c>
      <c r="M4" s="211" t="s">
        <v>2</v>
      </c>
      <c r="N4" s="212" t="s">
        <v>432</v>
      </c>
      <c r="O4" s="212" t="s">
        <v>415</v>
      </c>
      <c r="P4" s="340" t="s">
        <v>334</v>
      </c>
      <c r="Q4" s="212" t="s">
        <v>2</v>
      </c>
    </row>
    <row r="5" spans="1:20" ht="11.25">
      <c r="A5" s="215" t="s">
        <v>138</v>
      </c>
      <c r="B5" s="216">
        <v>5277</v>
      </c>
      <c r="C5" s="216">
        <v>8558</v>
      </c>
      <c r="D5" s="216">
        <v>57</v>
      </c>
      <c r="E5" s="217">
        <v>13892</v>
      </c>
      <c r="F5" s="83">
        <v>43</v>
      </c>
      <c r="G5" s="83">
        <v>135</v>
      </c>
      <c r="H5" s="83">
        <v>0</v>
      </c>
      <c r="I5" s="334">
        <f>SUM(F5:H5)</f>
        <v>178</v>
      </c>
      <c r="J5" s="9">
        <v>264</v>
      </c>
      <c r="K5" s="13">
        <v>542</v>
      </c>
      <c r="L5" s="10">
        <v>0</v>
      </c>
      <c r="M5" s="15">
        <v>806</v>
      </c>
      <c r="N5" s="83">
        <v>0</v>
      </c>
      <c r="O5" s="83">
        <v>6</v>
      </c>
      <c r="P5" s="83">
        <v>0</v>
      </c>
      <c r="Q5" s="217">
        <f>SUM(N5:P5)</f>
        <v>6</v>
      </c>
      <c r="T5" s="50"/>
    </row>
    <row r="6" spans="1:20" ht="11.25">
      <c r="A6" s="215" t="s">
        <v>139</v>
      </c>
      <c r="B6" s="216">
        <v>4538</v>
      </c>
      <c r="C6" s="216">
        <v>7247</v>
      </c>
      <c r="D6" s="216">
        <v>61</v>
      </c>
      <c r="E6" s="218">
        <v>11846</v>
      </c>
      <c r="F6" s="84">
        <v>36</v>
      </c>
      <c r="G6" s="84">
        <v>130</v>
      </c>
      <c r="H6" s="84">
        <v>0</v>
      </c>
      <c r="I6" s="335">
        <f aca="true" t="shared" si="0" ref="I6:I69">SUM(F6:H6)</f>
        <v>166</v>
      </c>
      <c r="J6" s="15">
        <v>347</v>
      </c>
      <c r="K6" s="13">
        <v>671</v>
      </c>
      <c r="L6" s="7">
        <v>0</v>
      </c>
      <c r="M6" s="15">
        <v>1018</v>
      </c>
      <c r="N6" s="84">
        <v>0</v>
      </c>
      <c r="O6" s="84">
        <v>5</v>
      </c>
      <c r="P6" s="84">
        <v>0</v>
      </c>
      <c r="Q6" s="218">
        <f aca="true" t="shared" si="1" ref="Q6:Q69">SUM(N6:P6)</f>
        <v>5</v>
      </c>
      <c r="T6" s="50"/>
    </row>
    <row r="7" spans="1:20" ht="11.25">
      <c r="A7" s="215" t="s">
        <v>140</v>
      </c>
      <c r="B7" s="216">
        <v>69568</v>
      </c>
      <c r="C7" s="216">
        <v>108628</v>
      </c>
      <c r="D7" s="216">
        <v>1671</v>
      </c>
      <c r="E7" s="218">
        <v>179867</v>
      </c>
      <c r="F7" s="84">
        <v>569</v>
      </c>
      <c r="G7" s="84">
        <v>602</v>
      </c>
      <c r="H7" s="84">
        <v>5</v>
      </c>
      <c r="I7" s="335">
        <f t="shared" si="0"/>
        <v>1176</v>
      </c>
      <c r="J7" s="15">
        <v>7372</v>
      </c>
      <c r="K7" s="13">
        <v>13355</v>
      </c>
      <c r="L7" s="7">
        <v>83</v>
      </c>
      <c r="M7" s="15">
        <v>20810</v>
      </c>
      <c r="N7" s="84">
        <v>6</v>
      </c>
      <c r="O7" s="84">
        <v>95</v>
      </c>
      <c r="P7" s="84">
        <v>7</v>
      </c>
      <c r="Q7" s="218">
        <f t="shared" si="1"/>
        <v>108</v>
      </c>
      <c r="T7" s="50"/>
    </row>
    <row r="8" spans="1:20" ht="11.25">
      <c r="A8" s="215" t="s">
        <v>141</v>
      </c>
      <c r="B8" s="216">
        <v>18830</v>
      </c>
      <c r="C8" s="216">
        <v>30950</v>
      </c>
      <c r="D8" s="216">
        <v>308</v>
      </c>
      <c r="E8" s="218">
        <v>50088</v>
      </c>
      <c r="F8" s="84">
        <v>138</v>
      </c>
      <c r="G8" s="84">
        <v>246</v>
      </c>
      <c r="H8" s="84">
        <v>0</v>
      </c>
      <c r="I8" s="336">
        <f t="shared" si="0"/>
        <v>384</v>
      </c>
      <c r="J8" s="15">
        <v>1965</v>
      </c>
      <c r="K8" s="13">
        <v>3826</v>
      </c>
      <c r="L8" s="7">
        <v>12</v>
      </c>
      <c r="M8" s="15">
        <v>5803</v>
      </c>
      <c r="N8" s="84">
        <v>0</v>
      </c>
      <c r="O8" s="84">
        <v>34</v>
      </c>
      <c r="P8" s="84">
        <v>0</v>
      </c>
      <c r="Q8" s="240">
        <f t="shared" si="1"/>
        <v>34</v>
      </c>
      <c r="T8" s="50"/>
    </row>
    <row r="9" spans="1:20" ht="11.25">
      <c r="A9" s="219" t="s">
        <v>3</v>
      </c>
      <c r="B9" s="220">
        <v>98213</v>
      </c>
      <c r="C9" s="220">
        <v>155383</v>
      </c>
      <c r="D9" s="220">
        <v>2097</v>
      </c>
      <c r="E9" s="221">
        <v>255693</v>
      </c>
      <c r="F9" s="113">
        <f>SUM(F4:F8)</f>
        <v>786</v>
      </c>
      <c r="G9" s="113">
        <f>SUM(G4:G8)</f>
        <v>1113</v>
      </c>
      <c r="H9" s="113">
        <f>SUM(H4:H8)</f>
        <v>5</v>
      </c>
      <c r="I9" s="334">
        <f t="shared" si="0"/>
        <v>1904</v>
      </c>
      <c r="J9" s="23">
        <v>9948</v>
      </c>
      <c r="K9" s="72">
        <v>18394</v>
      </c>
      <c r="L9" s="24">
        <v>95</v>
      </c>
      <c r="M9" s="23">
        <v>28437</v>
      </c>
      <c r="N9" s="113">
        <f>SUM(N4:N8)</f>
        <v>6</v>
      </c>
      <c r="O9" s="113">
        <f>SUM(O4:O8)</f>
        <v>140</v>
      </c>
      <c r="P9" s="113">
        <f>SUM(P4:P8)</f>
        <v>7</v>
      </c>
      <c r="Q9" s="217">
        <f t="shared" si="1"/>
        <v>153</v>
      </c>
      <c r="T9" s="50"/>
    </row>
    <row r="10" spans="1:20" ht="11.25">
      <c r="A10" s="215" t="s">
        <v>143</v>
      </c>
      <c r="B10" s="216">
        <v>21906</v>
      </c>
      <c r="C10" s="216">
        <v>32940</v>
      </c>
      <c r="D10" s="216">
        <v>581</v>
      </c>
      <c r="E10" s="218">
        <v>55427</v>
      </c>
      <c r="F10" s="84">
        <v>171</v>
      </c>
      <c r="G10" s="84">
        <v>499</v>
      </c>
      <c r="H10" s="84">
        <v>0</v>
      </c>
      <c r="I10" s="334">
        <f t="shared" si="0"/>
        <v>670</v>
      </c>
      <c r="J10" s="9">
        <v>1564</v>
      </c>
      <c r="K10" s="5">
        <v>2985</v>
      </c>
      <c r="L10" s="10">
        <v>0</v>
      </c>
      <c r="M10" s="9">
        <v>4549</v>
      </c>
      <c r="N10" s="84">
        <v>0</v>
      </c>
      <c r="O10" s="84">
        <v>19</v>
      </c>
      <c r="P10" s="84">
        <v>0</v>
      </c>
      <c r="Q10" s="217">
        <f t="shared" si="1"/>
        <v>19</v>
      </c>
      <c r="T10" s="50"/>
    </row>
    <row r="11" spans="1:20" ht="11.25">
      <c r="A11" s="215" t="s">
        <v>144</v>
      </c>
      <c r="B11" s="216">
        <v>32487</v>
      </c>
      <c r="C11" s="216">
        <v>50432</v>
      </c>
      <c r="D11" s="216">
        <v>518</v>
      </c>
      <c r="E11" s="218">
        <v>83437</v>
      </c>
      <c r="F11" s="84">
        <v>284</v>
      </c>
      <c r="G11" s="84">
        <v>680</v>
      </c>
      <c r="H11" s="84">
        <v>0</v>
      </c>
      <c r="I11" s="335">
        <f t="shared" si="0"/>
        <v>964</v>
      </c>
      <c r="J11" s="15">
        <v>1572</v>
      </c>
      <c r="K11" s="13">
        <v>3975</v>
      </c>
      <c r="L11" s="7">
        <v>19</v>
      </c>
      <c r="M11" s="15">
        <v>5566</v>
      </c>
      <c r="N11" s="84">
        <v>0</v>
      </c>
      <c r="O11" s="84">
        <v>21</v>
      </c>
      <c r="P11" s="84">
        <v>0</v>
      </c>
      <c r="Q11" s="218">
        <f t="shared" si="1"/>
        <v>21</v>
      </c>
      <c r="T11" s="50"/>
    </row>
    <row r="12" spans="1:20" ht="11.25">
      <c r="A12" s="215" t="s">
        <v>145</v>
      </c>
      <c r="B12" s="216">
        <v>20616</v>
      </c>
      <c r="C12" s="216">
        <v>28686</v>
      </c>
      <c r="D12" s="216">
        <v>458</v>
      </c>
      <c r="E12" s="218">
        <v>49760</v>
      </c>
      <c r="F12" s="84">
        <v>182</v>
      </c>
      <c r="G12" s="84">
        <v>519</v>
      </c>
      <c r="H12" s="84">
        <v>0</v>
      </c>
      <c r="I12" s="336">
        <f t="shared" si="0"/>
        <v>701</v>
      </c>
      <c r="J12" s="15">
        <v>2958</v>
      </c>
      <c r="K12" s="13">
        <v>5531</v>
      </c>
      <c r="L12" s="7">
        <v>28</v>
      </c>
      <c r="M12" s="15">
        <v>8517</v>
      </c>
      <c r="N12" s="84">
        <v>1</v>
      </c>
      <c r="O12" s="84">
        <v>33</v>
      </c>
      <c r="P12" s="84">
        <v>0</v>
      </c>
      <c r="Q12" s="240">
        <f t="shared" si="1"/>
        <v>34</v>
      </c>
      <c r="T12" s="50"/>
    </row>
    <row r="13" spans="1:20" ht="11.25">
      <c r="A13" s="219" t="s">
        <v>8</v>
      </c>
      <c r="B13" s="220">
        <v>75009</v>
      </c>
      <c r="C13" s="220">
        <v>112058</v>
      </c>
      <c r="D13" s="220">
        <v>1557</v>
      </c>
      <c r="E13" s="221">
        <v>188624</v>
      </c>
      <c r="F13" s="113">
        <f>SUM(F10:F12)</f>
        <v>637</v>
      </c>
      <c r="G13" s="113">
        <f>SUM(G10:G12)</f>
        <v>1698</v>
      </c>
      <c r="H13" s="113">
        <f>SUM(H10:H12)</f>
        <v>0</v>
      </c>
      <c r="I13" s="334">
        <f t="shared" si="0"/>
        <v>2335</v>
      </c>
      <c r="J13" s="23">
        <v>6094</v>
      </c>
      <c r="K13" s="72">
        <v>12491</v>
      </c>
      <c r="L13" s="24">
        <v>47</v>
      </c>
      <c r="M13" s="23">
        <v>18632</v>
      </c>
      <c r="N13" s="113">
        <f>SUM(N10:N12)</f>
        <v>1</v>
      </c>
      <c r="O13" s="113">
        <f>SUM(O10:O12)</f>
        <v>73</v>
      </c>
      <c r="P13" s="113">
        <f>SUM(P10:P12)</f>
        <v>0</v>
      </c>
      <c r="Q13" s="217">
        <f t="shared" si="1"/>
        <v>74</v>
      </c>
      <c r="T13" s="50"/>
    </row>
    <row r="14" spans="1:20" ht="11.25">
      <c r="A14" s="215" t="s">
        <v>147</v>
      </c>
      <c r="B14" s="216">
        <v>19035</v>
      </c>
      <c r="C14" s="216">
        <v>29166</v>
      </c>
      <c r="D14" s="216">
        <v>490</v>
      </c>
      <c r="E14" s="218">
        <v>48691</v>
      </c>
      <c r="F14" s="83">
        <v>199</v>
      </c>
      <c r="G14" s="83">
        <v>396</v>
      </c>
      <c r="H14" s="83">
        <v>0</v>
      </c>
      <c r="I14" s="334">
        <f t="shared" si="0"/>
        <v>595</v>
      </c>
      <c r="J14" s="15">
        <v>1479</v>
      </c>
      <c r="K14" s="13">
        <v>2786</v>
      </c>
      <c r="L14" s="7">
        <v>19</v>
      </c>
      <c r="M14" s="15">
        <v>4284</v>
      </c>
      <c r="N14" s="83">
        <v>2</v>
      </c>
      <c r="O14" s="83">
        <v>28</v>
      </c>
      <c r="P14" s="84">
        <v>0</v>
      </c>
      <c r="Q14" s="217">
        <f t="shared" si="1"/>
        <v>30</v>
      </c>
      <c r="T14" s="50"/>
    </row>
    <row r="15" spans="1:20" ht="11.25">
      <c r="A15" s="215" t="s">
        <v>148</v>
      </c>
      <c r="B15" s="216">
        <v>9789</v>
      </c>
      <c r="C15" s="216">
        <v>14104</v>
      </c>
      <c r="D15" s="216">
        <v>143</v>
      </c>
      <c r="E15" s="218">
        <v>24036</v>
      </c>
      <c r="F15" s="84">
        <v>98</v>
      </c>
      <c r="G15" s="84">
        <v>274</v>
      </c>
      <c r="H15" s="84">
        <v>0</v>
      </c>
      <c r="I15" s="335">
        <f t="shared" si="0"/>
        <v>372</v>
      </c>
      <c r="J15" s="15">
        <v>917</v>
      </c>
      <c r="K15" s="7">
        <v>1753</v>
      </c>
      <c r="L15" s="7">
        <v>5</v>
      </c>
      <c r="M15" s="15">
        <f>SUM(J15:L15)</f>
        <v>2675</v>
      </c>
      <c r="N15" s="84">
        <v>0</v>
      </c>
      <c r="O15" s="84">
        <v>20</v>
      </c>
      <c r="P15" s="84">
        <v>0</v>
      </c>
      <c r="Q15" s="218">
        <f t="shared" si="1"/>
        <v>20</v>
      </c>
      <c r="T15" s="50"/>
    </row>
    <row r="16" spans="1:20" ht="11.25">
      <c r="A16" s="215" t="s">
        <v>149</v>
      </c>
      <c r="B16" s="216">
        <v>9038</v>
      </c>
      <c r="C16" s="216">
        <v>13433</v>
      </c>
      <c r="D16" s="216">
        <v>199</v>
      </c>
      <c r="E16" s="218">
        <v>22670</v>
      </c>
      <c r="F16" s="84">
        <v>82</v>
      </c>
      <c r="G16" s="84">
        <v>270</v>
      </c>
      <c r="H16" s="84">
        <v>0</v>
      </c>
      <c r="I16" s="335">
        <f t="shared" si="0"/>
        <v>352</v>
      </c>
      <c r="J16" s="15">
        <v>346</v>
      </c>
      <c r="K16" s="13">
        <v>830</v>
      </c>
      <c r="L16" s="7">
        <v>4</v>
      </c>
      <c r="M16" s="15">
        <v>1180</v>
      </c>
      <c r="N16" s="84">
        <v>1</v>
      </c>
      <c r="O16" s="84">
        <v>11</v>
      </c>
      <c r="P16" s="84">
        <v>0</v>
      </c>
      <c r="Q16" s="218">
        <f t="shared" si="1"/>
        <v>12</v>
      </c>
      <c r="T16" s="50"/>
    </row>
    <row r="17" spans="1:20" ht="11.25">
      <c r="A17" s="215" t="s">
        <v>356</v>
      </c>
      <c r="B17" s="216">
        <v>5018</v>
      </c>
      <c r="C17" s="216">
        <v>8060</v>
      </c>
      <c r="D17" s="216">
        <v>83</v>
      </c>
      <c r="E17" s="218">
        <v>13161</v>
      </c>
      <c r="F17" s="84">
        <v>65</v>
      </c>
      <c r="G17" s="84">
        <v>110</v>
      </c>
      <c r="H17" s="84">
        <v>0</v>
      </c>
      <c r="I17" s="336">
        <f t="shared" si="0"/>
        <v>175</v>
      </c>
      <c r="J17" s="15">
        <v>349</v>
      </c>
      <c r="K17" s="13">
        <v>845</v>
      </c>
      <c r="L17" s="7">
        <v>0</v>
      </c>
      <c r="M17" s="15">
        <v>1194</v>
      </c>
      <c r="N17" s="84">
        <v>0</v>
      </c>
      <c r="O17" s="84">
        <v>8</v>
      </c>
      <c r="P17" s="84">
        <v>0</v>
      </c>
      <c r="Q17" s="240">
        <f t="shared" si="1"/>
        <v>8</v>
      </c>
      <c r="T17" s="50"/>
    </row>
    <row r="18" spans="1:20" ht="11.25">
      <c r="A18" s="219" t="s">
        <v>12</v>
      </c>
      <c r="B18" s="220">
        <v>42880</v>
      </c>
      <c r="C18" s="220">
        <v>64763</v>
      </c>
      <c r="D18" s="220">
        <v>915</v>
      </c>
      <c r="E18" s="221">
        <v>108558</v>
      </c>
      <c r="F18" s="113">
        <f>SUM(F14:F17)</f>
        <v>444</v>
      </c>
      <c r="G18" s="113">
        <f>SUM(G14:G17)</f>
        <v>1050</v>
      </c>
      <c r="H18" s="113">
        <f>SUM(H14:H17)</f>
        <v>0</v>
      </c>
      <c r="I18" s="334">
        <f t="shared" si="0"/>
        <v>1494</v>
      </c>
      <c r="J18" s="23">
        <f aca="true" t="shared" si="2" ref="J18:P18">SUM(J14:J17)</f>
        <v>3091</v>
      </c>
      <c r="K18" s="24">
        <f t="shared" si="2"/>
        <v>6214</v>
      </c>
      <c r="L18" s="24">
        <f t="shared" si="2"/>
        <v>28</v>
      </c>
      <c r="M18" s="24">
        <f t="shared" si="2"/>
        <v>9333</v>
      </c>
      <c r="N18" s="113">
        <f t="shared" si="2"/>
        <v>3</v>
      </c>
      <c r="O18" s="113">
        <f t="shared" si="2"/>
        <v>67</v>
      </c>
      <c r="P18" s="113">
        <f t="shared" si="2"/>
        <v>0</v>
      </c>
      <c r="Q18" s="217">
        <f t="shared" si="1"/>
        <v>70</v>
      </c>
      <c r="T18" s="50"/>
    </row>
    <row r="19" spans="1:20" ht="11.25">
      <c r="A19" s="215" t="s">
        <v>152</v>
      </c>
      <c r="B19" s="216">
        <v>12422</v>
      </c>
      <c r="C19" s="216">
        <v>18677</v>
      </c>
      <c r="D19" s="216">
        <v>375</v>
      </c>
      <c r="E19" s="218">
        <v>31474</v>
      </c>
      <c r="F19" s="83">
        <v>110</v>
      </c>
      <c r="G19" s="83">
        <v>356</v>
      </c>
      <c r="H19" s="83">
        <v>0</v>
      </c>
      <c r="I19" s="334">
        <f t="shared" si="0"/>
        <v>466</v>
      </c>
      <c r="J19" s="9">
        <v>625</v>
      </c>
      <c r="K19" s="5">
        <v>1284</v>
      </c>
      <c r="L19" s="10">
        <v>5</v>
      </c>
      <c r="M19" s="9">
        <v>1914</v>
      </c>
      <c r="N19" s="83">
        <v>1</v>
      </c>
      <c r="O19" s="83">
        <v>14</v>
      </c>
      <c r="P19" s="83">
        <v>0</v>
      </c>
      <c r="Q19" s="217">
        <f t="shared" si="1"/>
        <v>15</v>
      </c>
      <c r="T19" s="50"/>
    </row>
    <row r="20" spans="1:20" ht="11.25">
      <c r="A20" s="215" t="s">
        <v>153</v>
      </c>
      <c r="B20" s="216">
        <v>46596</v>
      </c>
      <c r="C20" s="216">
        <v>72107</v>
      </c>
      <c r="D20" s="216">
        <v>869</v>
      </c>
      <c r="E20" s="218">
        <v>119572</v>
      </c>
      <c r="F20" s="84">
        <v>339</v>
      </c>
      <c r="G20" s="84">
        <v>595</v>
      </c>
      <c r="H20" s="84">
        <v>2</v>
      </c>
      <c r="I20" s="335">
        <f t="shared" si="0"/>
        <v>936</v>
      </c>
      <c r="J20" s="15">
        <v>3734</v>
      </c>
      <c r="K20" s="13">
        <v>7958</v>
      </c>
      <c r="L20" s="7">
        <v>175</v>
      </c>
      <c r="M20" s="15">
        <v>11867</v>
      </c>
      <c r="N20" s="84">
        <v>2</v>
      </c>
      <c r="O20" s="84">
        <v>58</v>
      </c>
      <c r="P20" s="84">
        <v>2</v>
      </c>
      <c r="Q20" s="218">
        <f t="shared" si="1"/>
        <v>62</v>
      </c>
      <c r="T20" s="50"/>
    </row>
    <row r="21" spans="1:20" ht="11.25">
      <c r="A21" s="215" t="s">
        <v>154</v>
      </c>
      <c r="B21" s="216">
        <v>11414</v>
      </c>
      <c r="C21" s="216">
        <v>17307</v>
      </c>
      <c r="D21" s="216">
        <v>247</v>
      </c>
      <c r="E21" s="218">
        <v>28968</v>
      </c>
      <c r="F21" s="84">
        <v>80</v>
      </c>
      <c r="G21" s="84">
        <v>269</v>
      </c>
      <c r="H21" s="84">
        <v>0</v>
      </c>
      <c r="I21" s="335">
        <f t="shared" si="0"/>
        <v>349</v>
      </c>
      <c r="J21" s="15">
        <v>891</v>
      </c>
      <c r="K21" s="13">
        <v>1677</v>
      </c>
      <c r="L21" s="7">
        <v>11</v>
      </c>
      <c r="M21" s="15">
        <v>2579</v>
      </c>
      <c r="N21" s="84">
        <v>1</v>
      </c>
      <c r="O21" s="84">
        <v>23</v>
      </c>
      <c r="P21" s="84">
        <v>0</v>
      </c>
      <c r="Q21" s="218">
        <f t="shared" si="1"/>
        <v>24</v>
      </c>
      <c r="T21" s="50"/>
    </row>
    <row r="22" spans="1:20" ht="11.25">
      <c r="A22" s="215" t="s">
        <v>155</v>
      </c>
      <c r="B22" s="216">
        <v>9951</v>
      </c>
      <c r="C22" s="216">
        <v>15356</v>
      </c>
      <c r="D22" s="216">
        <v>124</v>
      </c>
      <c r="E22" s="218">
        <v>25431</v>
      </c>
      <c r="F22" s="84">
        <v>96</v>
      </c>
      <c r="G22" s="84">
        <v>253</v>
      </c>
      <c r="H22" s="84">
        <v>0</v>
      </c>
      <c r="I22" s="335">
        <f t="shared" si="0"/>
        <v>349</v>
      </c>
      <c r="J22" s="15">
        <v>1029</v>
      </c>
      <c r="K22" s="13">
        <v>1954</v>
      </c>
      <c r="L22" s="7">
        <v>34</v>
      </c>
      <c r="M22" s="15">
        <v>3017</v>
      </c>
      <c r="N22" s="84">
        <v>0</v>
      </c>
      <c r="O22" s="84">
        <v>17</v>
      </c>
      <c r="P22" s="84">
        <v>0</v>
      </c>
      <c r="Q22" s="218">
        <f t="shared" si="1"/>
        <v>17</v>
      </c>
      <c r="T22" s="50"/>
    </row>
    <row r="23" spans="1:20" ht="11.25">
      <c r="A23" s="222" t="s">
        <v>156</v>
      </c>
      <c r="B23" s="216">
        <v>18732</v>
      </c>
      <c r="C23" s="216">
        <v>27287</v>
      </c>
      <c r="D23" s="216">
        <v>437</v>
      </c>
      <c r="E23" s="218">
        <v>46456</v>
      </c>
      <c r="F23" s="84">
        <v>141</v>
      </c>
      <c r="G23" s="84">
        <v>441</v>
      </c>
      <c r="H23" s="84">
        <v>0</v>
      </c>
      <c r="I23" s="336">
        <f t="shared" si="0"/>
        <v>582</v>
      </c>
      <c r="J23" s="164">
        <v>4283</v>
      </c>
      <c r="K23" s="155">
        <v>7091</v>
      </c>
      <c r="L23" s="172">
        <v>15</v>
      </c>
      <c r="M23" s="164">
        <f>SUM(J23:L23)</f>
        <v>11389</v>
      </c>
      <c r="N23" s="84">
        <v>8</v>
      </c>
      <c r="O23" s="84">
        <v>107</v>
      </c>
      <c r="P23" s="84">
        <v>0</v>
      </c>
      <c r="Q23" s="240">
        <f t="shared" si="1"/>
        <v>115</v>
      </c>
      <c r="T23" s="50"/>
    </row>
    <row r="24" spans="1:20" ht="11.25">
      <c r="A24" s="219" t="s">
        <v>17</v>
      </c>
      <c r="B24" s="220">
        <v>99115</v>
      </c>
      <c r="C24" s="220">
        <v>150734</v>
      </c>
      <c r="D24" s="220">
        <v>2052</v>
      </c>
      <c r="E24" s="221">
        <v>251901</v>
      </c>
      <c r="F24" s="113">
        <f>SUM(F19:F23)</f>
        <v>766</v>
      </c>
      <c r="G24" s="113">
        <f>SUM(G19:G23)</f>
        <v>1914</v>
      </c>
      <c r="H24" s="113">
        <f>SUM(H19:H23)</f>
        <v>2</v>
      </c>
      <c r="I24" s="334">
        <f t="shared" si="0"/>
        <v>2682</v>
      </c>
      <c r="J24" s="23">
        <f aca="true" t="shared" si="3" ref="J24:P24">SUM(J19:J23)</f>
        <v>10562</v>
      </c>
      <c r="K24" s="24">
        <f t="shared" si="3"/>
        <v>19964</v>
      </c>
      <c r="L24" s="24">
        <f t="shared" si="3"/>
        <v>240</v>
      </c>
      <c r="M24" s="24">
        <f t="shared" si="3"/>
        <v>30766</v>
      </c>
      <c r="N24" s="113">
        <f t="shared" si="3"/>
        <v>12</v>
      </c>
      <c r="O24" s="113">
        <f t="shared" si="3"/>
        <v>219</v>
      </c>
      <c r="P24" s="113">
        <f t="shared" si="3"/>
        <v>2</v>
      </c>
      <c r="Q24" s="217">
        <f t="shared" si="1"/>
        <v>233</v>
      </c>
      <c r="T24" s="50"/>
    </row>
    <row r="25" spans="1:20" ht="11.25">
      <c r="A25" s="215" t="s">
        <v>158</v>
      </c>
      <c r="B25" s="216">
        <v>23763</v>
      </c>
      <c r="C25" s="216">
        <v>34923</v>
      </c>
      <c r="D25" s="216">
        <v>664</v>
      </c>
      <c r="E25" s="218">
        <v>59350</v>
      </c>
      <c r="F25" s="83">
        <v>266</v>
      </c>
      <c r="G25" s="83">
        <v>402</v>
      </c>
      <c r="H25" s="83">
        <v>2</v>
      </c>
      <c r="I25" s="334">
        <f t="shared" si="0"/>
        <v>670</v>
      </c>
      <c r="J25" s="15">
        <v>3421</v>
      </c>
      <c r="K25" s="13">
        <v>6771</v>
      </c>
      <c r="L25" s="7">
        <v>23</v>
      </c>
      <c r="M25" s="15">
        <v>10215</v>
      </c>
      <c r="N25" s="83">
        <v>0</v>
      </c>
      <c r="O25" s="83">
        <v>48</v>
      </c>
      <c r="P25" s="83">
        <v>0</v>
      </c>
      <c r="Q25" s="217">
        <f t="shared" si="1"/>
        <v>48</v>
      </c>
      <c r="T25" s="50"/>
    </row>
    <row r="26" spans="1:20" ht="11.25">
      <c r="A26" s="215" t="s">
        <v>159</v>
      </c>
      <c r="B26" s="216">
        <v>16666</v>
      </c>
      <c r="C26" s="216">
        <v>23914</v>
      </c>
      <c r="D26" s="216">
        <v>517</v>
      </c>
      <c r="E26" s="218">
        <v>41097</v>
      </c>
      <c r="F26" s="84">
        <v>115</v>
      </c>
      <c r="G26" s="84">
        <v>309</v>
      </c>
      <c r="H26" s="84">
        <v>0</v>
      </c>
      <c r="I26" s="335">
        <f t="shared" si="0"/>
        <v>424</v>
      </c>
      <c r="J26" s="15">
        <v>3302</v>
      </c>
      <c r="K26" s="13">
        <v>6225</v>
      </c>
      <c r="L26" s="7">
        <v>0</v>
      </c>
      <c r="M26" s="15">
        <v>9527</v>
      </c>
      <c r="N26" s="84">
        <v>3</v>
      </c>
      <c r="O26" s="84">
        <v>56</v>
      </c>
      <c r="P26" s="84">
        <v>0</v>
      </c>
      <c r="Q26" s="218">
        <f t="shared" si="1"/>
        <v>59</v>
      </c>
      <c r="T26" s="50"/>
    </row>
    <row r="27" spans="1:20" ht="11.25">
      <c r="A27" s="215" t="s">
        <v>160</v>
      </c>
      <c r="B27" s="216">
        <v>9478</v>
      </c>
      <c r="C27" s="216">
        <v>13704</v>
      </c>
      <c r="D27" s="216">
        <v>242</v>
      </c>
      <c r="E27" s="218">
        <v>23424</v>
      </c>
      <c r="F27" s="84">
        <v>82</v>
      </c>
      <c r="G27" s="84">
        <v>201</v>
      </c>
      <c r="H27" s="84">
        <v>0</v>
      </c>
      <c r="I27" s="336">
        <f t="shared" si="0"/>
        <v>283</v>
      </c>
      <c r="J27" s="15">
        <v>2203</v>
      </c>
      <c r="K27" s="13">
        <v>4109</v>
      </c>
      <c r="L27" s="7">
        <v>9</v>
      </c>
      <c r="M27" s="15">
        <v>6321</v>
      </c>
      <c r="N27" s="84">
        <v>5</v>
      </c>
      <c r="O27" s="84">
        <v>38</v>
      </c>
      <c r="P27" s="84">
        <v>0</v>
      </c>
      <c r="Q27" s="240">
        <f t="shared" si="1"/>
        <v>43</v>
      </c>
      <c r="T27" s="50"/>
    </row>
    <row r="28" spans="1:20" ht="11.25">
      <c r="A28" s="219" t="s">
        <v>23</v>
      </c>
      <c r="B28" s="220">
        <v>49907</v>
      </c>
      <c r="C28" s="220">
        <v>72541</v>
      </c>
      <c r="D28" s="220">
        <v>1423</v>
      </c>
      <c r="E28" s="221">
        <v>123871</v>
      </c>
      <c r="F28" s="113">
        <f>SUM(F25:F27)</f>
        <v>463</v>
      </c>
      <c r="G28" s="113">
        <f>SUM(G25:G27)</f>
        <v>912</v>
      </c>
      <c r="H28" s="113">
        <f>SUM(H25:H27)</f>
        <v>2</v>
      </c>
      <c r="I28" s="334">
        <f t="shared" si="0"/>
        <v>1377</v>
      </c>
      <c r="J28" s="23">
        <v>8926</v>
      </c>
      <c r="K28" s="72">
        <v>17105</v>
      </c>
      <c r="L28" s="24">
        <v>32</v>
      </c>
      <c r="M28" s="23">
        <f>SUM(J28:L28)</f>
        <v>26063</v>
      </c>
      <c r="N28" s="113">
        <f>SUM(N25:N27)</f>
        <v>8</v>
      </c>
      <c r="O28" s="113">
        <f>SUM(O25:O27)</f>
        <v>142</v>
      </c>
      <c r="P28" s="113">
        <f>SUM(P25:P27)</f>
        <v>0</v>
      </c>
      <c r="Q28" s="217">
        <f t="shared" si="1"/>
        <v>150</v>
      </c>
      <c r="T28" s="50"/>
    </row>
    <row r="29" spans="1:20" ht="11.25">
      <c r="A29" s="215" t="s">
        <v>162</v>
      </c>
      <c r="B29" s="216">
        <v>11082</v>
      </c>
      <c r="C29" s="216">
        <v>16269</v>
      </c>
      <c r="D29" s="216">
        <v>294</v>
      </c>
      <c r="E29" s="218">
        <v>27645</v>
      </c>
      <c r="F29" s="83">
        <v>101</v>
      </c>
      <c r="G29" s="83">
        <v>285</v>
      </c>
      <c r="H29" s="83">
        <v>0</v>
      </c>
      <c r="I29" s="334">
        <f t="shared" si="0"/>
        <v>386</v>
      </c>
      <c r="J29" s="9">
        <v>850</v>
      </c>
      <c r="K29" s="5">
        <v>1734</v>
      </c>
      <c r="L29" s="10">
        <v>12</v>
      </c>
      <c r="M29" s="9">
        <v>2596</v>
      </c>
      <c r="N29" s="83">
        <v>0</v>
      </c>
      <c r="O29" s="83">
        <v>15</v>
      </c>
      <c r="P29" s="83">
        <v>0</v>
      </c>
      <c r="Q29" s="217">
        <f t="shared" si="1"/>
        <v>15</v>
      </c>
      <c r="T29" s="50"/>
    </row>
    <row r="30" spans="1:20" ht="11.25">
      <c r="A30" s="215" t="s">
        <v>163</v>
      </c>
      <c r="B30" s="216">
        <v>4103</v>
      </c>
      <c r="C30" s="216">
        <v>5885</v>
      </c>
      <c r="D30" s="216">
        <v>71</v>
      </c>
      <c r="E30" s="218">
        <v>10059</v>
      </c>
      <c r="F30" s="84">
        <v>22</v>
      </c>
      <c r="G30" s="84">
        <v>172</v>
      </c>
      <c r="H30" s="84">
        <v>0</v>
      </c>
      <c r="I30" s="335">
        <f t="shared" si="0"/>
        <v>194</v>
      </c>
      <c r="J30" s="15">
        <v>671</v>
      </c>
      <c r="K30" s="13">
        <v>1151</v>
      </c>
      <c r="L30" s="7">
        <v>13</v>
      </c>
      <c r="M30" s="15">
        <v>1835</v>
      </c>
      <c r="N30" s="84">
        <v>0</v>
      </c>
      <c r="O30" s="84">
        <v>17</v>
      </c>
      <c r="P30" s="84">
        <v>0</v>
      </c>
      <c r="Q30" s="218">
        <f t="shared" si="1"/>
        <v>17</v>
      </c>
      <c r="T30" s="50"/>
    </row>
    <row r="31" spans="1:20" ht="11.25">
      <c r="A31" s="215" t="s">
        <v>164</v>
      </c>
      <c r="B31" s="216">
        <v>6167</v>
      </c>
      <c r="C31" s="216">
        <v>8227</v>
      </c>
      <c r="D31" s="216">
        <v>140</v>
      </c>
      <c r="E31" s="218">
        <v>14534</v>
      </c>
      <c r="F31" s="84">
        <v>40</v>
      </c>
      <c r="G31" s="84">
        <v>170</v>
      </c>
      <c r="H31" s="84">
        <v>0</v>
      </c>
      <c r="I31" s="335">
        <f t="shared" si="0"/>
        <v>210</v>
      </c>
      <c r="J31" s="15">
        <v>3182</v>
      </c>
      <c r="K31" s="13">
        <v>4528</v>
      </c>
      <c r="L31" s="7">
        <v>16</v>
      </c>
      <c r="M31" s="15">
        <v>7726</v>
      </c>
      <c r="N31" s="84">
        <v>0</v>
      </c>
      <c r="O31" s="84">
        <v>70</v>
      </c>
      <c r="P31" s="84">
        <v>0</v>
      </c>
      <c r="Q31" s="218">
        <f t="shared" si="1"/>
        <v>70</v>
      </c>
      <c r="T31" s="50"/>
    </row>
    <row r="32" spans="1:20" ht="11.25">
      <c r="A32" s="215" t="s">
        <v>165</v>
      </c>
      <c r="B32" s="216">
        <v>19444</v>
      </c>
      <c r="C32" s="216">
        <v>28649</v>
      </c>
      <c r="D32" s="216">
        <v>606</v>
      </c>
      <c r="E32" s="218">
        <v>48699</v>
      </c>
      <c r="F32" s="84">
        <v>144</v>
      </c>
      <c r="G32" s="84">
        <v>402</v>
      </c>
      <c r="H32" s="84">
        <v>3</v>
      </c>
      <c r="I32" s="336">
        <f t="shared" si="0"/>
        <v>549</v>
      </c>
      <c r="J32" s="15">
        <v>2518</v>
      </c>
      <c r="K32" s="13">
        <v>4334</v>
      </c>
      <c r="L32" s="7">
        <v>58</v>
      </c>
      <c r="M32" s="15">
        <v>6910</v>
      </c>
      <c r="N32" s="84">
        <v>0</v>
      </c>
      <c r="O32" s="84">
        <v>45</v>
      </c>
      <c r="P32" s="84">
        <v>0</v>
      </c>
      <c r="Q32" s="240">
        <f t="shared" si="1"/>
        <v>45</v>
      </c>
      <c r="T32" s="50"/>
    </row>
    <row r="33" spans="1:20" ht="11.25">
      <c r="A33" s="219" t="s">
        <v>27</v>
      </c>
      <c r="B33" s="220">
        <v>40796</v>
      </c>
      <c r="C33" s="220">
        <v>59030</v>
      </c>
      <c r="D33" s="220">
        <v>1111</v>
      </c>
      <c r="E33" s="221">
        <v>100937</v>
      </c>
      <c r="F33" s="113">
        <f>SUM(F29:F32)</f>
        <v>307</v>
      </c>
      <c r="G33" s="113">
        <f>SUM(G29:G32)</f>
        <v>1029</v>
      </c>
      <c r="H33" s="113">
        <f>SUM(H29:H32)</f>
        <v>3</v>
      </c>
      <c r="I33" s="334">
        <f t="shared" si="0"/>
        <v>1339</v>
      </c>
      <c r="J33" s="23">
        <v>7221</v>
      </c>
      <c r="K33" s="72">
        <v>11747</v>
      </c>
      <c r="L33" s="24">
        <v>99</v>
      </c>
      <c r="M33" s="23">
        <f>SUM(J33:L33)</f>
        <v>19067</v>
      </c>
      <c r="N33" s="113">
        <f>SUM(N29:N32)</f>
        <v>0</v>
      </c>
      <c r="O33" s="113">
        <f>SUM(O29:O32)</f>
        <v>147</v>
      </c>
      <c r="P33" s="113">
        <f>SUM(P29:P32)</f>
        <v>0</v>
      </c>
      <c r="Q33" s="217">
        <f t="shared" si="1"/>
        <v>147</v>
      </c>
      <c r="T33" s="50"/>
    </row>
    <row r="34" spans="1:20" ht="11.25">
      <c r="A34" s="215" t="s">
        <v>167</v>
      </c>
      <c r="B34" s="216">
        <v>3923</v>
      </c>
      <c r="C34" s="216">
        <v>7007</v>
      </c>
      <c r="D34" s="216">
        <v>60</v>
      </c>
      <c r="E34" s="218">
        <v>10990</v>
      </c>
      <c r="F34" s="84">
        <v>28</v>
      </c>
      <c r="G34" s="84">
        <v>83</v>
      </c>
      <c r="H34" s="84">
        <v>0</v>
      </c>
      <c r="I34" s="334">
        <f t="shared" si="0"/>
        <v>111</v>
      </c>
      <c r="J34" s="15">
        <v>281</v>
      </c>
      <c r="K34" s="13">
        <v>490</v>
      </c>
      <c r="L34" s="7">
        <v>0</v>
      </c>
      <c r="M34" s="15">
        <v>771</v>
      </c>
      <c r="N34" s="84">
        <v>0</v>
      </c>
      <c r="O34" s="84">
        <v>2</v>
      </c>
      <c r="P34" s="84">
        <v>0</v>
      </c>
      <c r="Q34" s="217">
        <f t="shared" si="1"/>
        <v>2</v>
      </c>
      <c r="T34" s="50"/>
    </row>
    <row r="35" spans="1:20" ht="11.25">
      <c r="A35" s="215" t="s">
        <v>168</v>
      </c>
      <c r="B35" s="216">
        <v>4477</v>
      </c>
      <c r="C35" s="216">
        <v>7711</v>
      </c>
      <c r="D35" s="216">
        <v>157</v>
      </c>
      <c r="E35" s="218">
        <v>12345</v>
      </c>
      <c r="F35" s="84">
        <v>38</v>
      </c>
      <c r="G35" s="84">
        <v>121</v>
      </c>
      <c r="H35" s="84">
        <v>2</v>
      </c>
      <c r="I35" s="336">
        <f t="shared" si="0"/>
        <v>161</v>
      </c>
      <c r="J35" s="15">
        <v>136</v>
      </c>
      <c r="K35" s="13">
        <v>246</v>
      </c>
      <c r="L35" s="7">
        <v>0</v>
      </c>
      <c r="M35" s="15">
        <v>382</v>
      </c>
      <c r="N35" s="84">
        <v>1</v>
      </c>
      <c r="O35" s="84">
        <v>1</v>
      </c>
      <c r="P35" s="84">
        <v>0</v>
      </c>
      <c r="Q35" s="240">
        <f t="shared" si="1"/>
        <v>2</v>
      </c>
      <c r="T35" s="50"/>
    </row>
    <row r="36" spans="1:20" ht="11.25">
      <c r="A36" s="219" t="s">
        <v>32</v>
      </c>
      <c r="B36" s="220">
        <v>8400</v>
      </c>
      <c r="C36" s="220">
        <v>14718</v>
      </c>
      <c r="D36" s="220">
        <v>217</v>
      </c>
      <c r="E36" s="221">
        <v>23335</v>
      </c>
      <c r="F36" s="113">
        <f>SUM(F34:F35)</f>
        <v>66</v>
      </c>
      <c r="G36" s="113">
        <f>SUM(G34:G35)</f>
        <v>204</v>
      </c>
      <c r="H36" s="113">
        <f>SUM(H34:H35)</f>
        <v>2</v>
      </c>
      <c r="I36" s="334">
        <f t="shared" si="0"/>
        <v>272</v>
      </c>
      <c r="J36" s="23">
        <v>417</v>
      </c>
      <c r="K36" s="72">
        <v>736</v>
      </c>
      <c r="L36" s="24">
        <v>0</v>
      </c>
      <c r="M36" s="23">
        <f>SUM(J36:L36)</f>
        <v>1153</v>
      </c>
      <c r="N36" s="113">
        <f>SUM(N34:N35)</f>
        <v>1</v>
      </c>
      <c r="O36" s="113">
        <f>SUM(O34:O35)</f>
        <v>3</v>
      </c>
      <c r="P36" s="113">
        <f>SUM(P34:P35)</f>
        <v>0</v>
      </c>
      <c r="Q36" s="217">
        <f t="shared" si="1"/>
        <v>4</v>
      </c>
      <c r="T36" s="50"/>
    </row>
    <row r="37" spans="1:20" ht="11.25">
      <c r="A37" s="215" t="s">
        <v>170</v>
      </c>
      <c r="B37" s="216">
        <v>53793</v>
      </c>
      <c r="C37" s="216">
        <v>85473</v>
      </c>
      <c r="D37" s="216">
        <v>1030</v>
      </c>
      <c r="E37" s="218">
        <v>140296</v>
      </c>
      <c r="F37" s="84">
        <v>441</v>
      </c>
      <c r="G37" s="84">
        <v>701</v>
      </c>
      <c r="H37" s="84">
        <v>2</v>
      </c>
      <c r="I37" s="334">
        <f t="shared" si="0"/>
        <v>1144</v>
      </c>
      <c r="J37" s="9">
        <v>2071</v>
      </c>
      <c r="K37" s="5">
        <v>5327</v>
      </c>
      <c r="L37" s="10">
        <v>53</v>
      </c>
      <c r="M37" s="10">
        <v>7451</v>
      </c>
      <c r="N37" s="84">
        <v>0</v>
      </c>
      <c r="O37" s="84">
        <v>34</v>
      </c>
      <c r="P37" s="84">
        <v>0</v>
      </c>
      <c r="Q37" s="217">
        <f t="shared" si="1"/>
        <v>34</v>
      </c>
      <c r="T37" s="50"/>
    </row>
    <row r="38" spans="1:20" ht="11.25">
      <c r="A38" s="215" t="s">
        <v>171</v>
      </c>
      <c r="B38" s="216">
        <v>64364</v>
      </c>
      <c r="C38" s="216">
        <v>95535</v>
      </c>
      <c r="D38" s="216">
        <v>1990</v>
      </c>
      <c r="E38" s="218">
        <v>161889</v>
      </c>
      <c r="F38" s="84">
        <v>388</v>
      </c>
      <c r="G38" s="84">
        <v>400</v>
      </c>
      <c r="H38" s="84">
        <v>1</v>
      </c>
      <c r="I38" s="335">
        <f t="shared" si="0"/>
        <v>789</v>
      </c>
      <c r="J38" s="15">
        <v>2146</v>
      </c>
      <c r="K38" s="50">
        <v>6658</v>
      </c>
      <c r="L38" s="7">
        <v>14</v>
      </c>
      <c r="M38" s="7">
        <f>SUM(J38:L38)</f>
        <v>8818</v>
      </c>
      <c r="N38" s="84">
        <v>1</v>
      </c>
      <c r="O38" s="84">
        <v>38</v>
      </c>
      <c r="P38" s="84">
        <v>0</v>
      </c>
      <c r="Q38" s="218">
        <f t="shared" si="1"/>
        <v>39</v>
      </c>
      <c r="T38" s="50"/>
    </row>
    <row r="39" spans="1:20" ht="11.25">
      <c r="A39" s="215" t="s">
        <v>172</v>
      </c>
      <c r="B39" s="216">
        <v>52432</v>
      </c>
      <c r="C39" s="216">
        <v>72935</v>
      </c>
      <c r="D39" s="216">
        <v>1268</v>
      </c>
      <c r="E39" s="218">
        <v>126635</v>
      </c>
      <c r="F39" s="84">
        <v>330</v>
      </c>
      <c r="G39" s="84">
        <v>292</v>
      </c>
      <c r="H39" s="84">
        <v>0</v>
      </c>
      <c r="I39" s="336">
        <f t="shared" si="0"/>
        <v>622</v>
      </c>
      <c r="J39" s="17">
        <v>3214</v>
      </c>
      <c r="K39" s="35">
        <v>7313</v>
      </c>
      <c r="L39" s="76">
        <v>40</v>
      </c>
      <c r="M39" s="76">
        <v>10567</v>
      </c>
      <c r="N39" s="84">
        <v>3</v>
      </c>
      <c r="O39" s="84">
        <v>40</v>
      </c>
      <c r="P39" s="84">
        <v>0</v>
      </c>
      <c r="Q39" s="240">
        <f t="shared" si="1"/>
        <v>43</v>
      </c>
      <c r="T39" s="50"/>
    </row>
    <row r="40" spans="1:20" ht="11.25">
      <c r="A40" s="219" t="s">
        <v>35</v>
      </c>
      <c r="B40" s="220">
        <v>170589</v>
      </c>
      <c r="C40" s="220">
        <v>253943</v>
      </c>
      <c r="D40" s="220">
        <v>4288</v>
      </c>
      <c r="E40" s="221">
        <v>428820</v>
      </c>
      <c r="F40" s="113">
        <f>SUM(F37:F39)</f>
        <v>1159</v>
      </c>
      <c r="G40" s="113">
        <f>SUM(G37:G39)</f>
        <v>1393</v>
      </c>
      <c r="H40" s="113">
        <f>SUM(H37:H39)</f>
        <v>3</v>
      </c>
      <c r="I40" s="334">
        <f t="shared" si="0"/>
        <v>2555</v>
      </c>
      <c r="J40" s="23">
        <f>SUM(J37:J39)</f>
        <v>7431</v>
      </c>
      <c r="K40" s="24">
        <f>SUM(K37:K39)</f>
        <v>19298</v>
      </c>
      <c r="L40" s="24">
        <f>SUM(L37:L39)</f>
        <v>107</v>
      </c>
      <c r="M40" s="23">
        <f>SUM(J40:L40)</f>
        <v>26836</v>
      </c>
      <c r="N40" s="113">
        <f>SUM(N37:N39)</f>
        <v>4</v>
      </c>
      <c r="O40" s="113">
        <f>SUM(O37:O39)</f>
        <v>112</v>
      </c>
      <c r="P40" s="113">
        <f>SUM(P37:P39)</f>
        <v>0</v>
      </c>
      <c r="Q40" s="217">
        <f t="shared" si="1"/>
        <v>116</v>
      </c>
      <c r="T40" s="50"/>
    </row>
    <row r="41" spans="1:20" ht="11.25">
      <c r="A41" s="215" t="s">
        <v>420</v>
      </c>
      <c r="B41" s="216">
        <v>18268</v>
      </c>
      <c r="C41" s="216">
        <v>27105</v>
      </c>
      <c r="D41" s="216">
        <v>394</v>
      </c>
      <c r="E41" s="218">
        <v>45767</v>
      </c>
      <c r="F41" s="84">
        <v>252</v>
      </c>
      <c r="G41" s="84">
        <v>410</v>
      </c>
      <c r="H41" s="84">
        <v>1</v>
      </c>
      <c r="I41" s="334">
        <f t="shared" si="0"/>
        <v>663</v>
      </c>
      <c r="J41" s="15">
        <v>1399</v>
      </c>
      <c r="K41" s="13">
        <v>2796</v>
      </c>
      <c r="L41" s="7">
        <v>36</v>
      </c>
      <c r="M41" s="15">
        <v>4231</v>
      </c>
      <c r="N41" s="84">
        <v>2</v>
      </c>
      <c r="O41" s="84">
        <v>26</v>
      </c>
      <c r="P41" s="84">
        <v>0</v>
      </c>
      <c r="Q41" s="217">
        <f t="shared" si="1"/>
        <v>28</v>
      </c>
      <c r="T41" s="50"/>
    </row>
    <row r="42" spans="1:20" ht="11.25">
      <c r="A42" s="215" t="s">
        <v>175</v>
      </c>
      <c r="B42" s="216">
        <v>7133</v>
      </c>
      <c r="C42" s="216">
        <v>11108</v>
      </c>
      <c r="D42" s="216">
        <v>262</v>
      </c>
      <c r="E42" s="218">
        <v>18503</v>
      </c>
      <c r="F42" s="84">
        <v>85</v>
      </c>
      <c r="G42" s="84">
        <v>185</v>
      </c>
      <c r="H42" s="84">
        <v>1</v>
      </c>
      <c r="I42" s="335">
        <f t="shared" si="0"/>
        <v>271</v>
      </c>
      <c r="J42" s="15">
        <v>403</v>
      </c>
      <c r="K42" s="13">
        <v>854</v>
      </c>
      <c r="L42" s="7">
        <v>17</v>
      </c>
      <c r="M42" s="15">
        <v>1274</v>
      </c>
      <c r="N42" s="84">
        <v>1</v>
      </c>
      <c r="O42" s="84">
        <v>10</v>
      </c>
      <c r="P42" s="84">
        <v>0</v>
      </c>
      <c r="Q42" s="218">
        <f t="shared" si="1"/>
        <v>11</v>
      </c>
      <c r="T42" s="50"/>
    </row>
    <row r="43" spans="1:20" ht="11.25">
      <c r="A43" s="215" t="s">
        <v>176</v>
      </c>
      <c r="B43" s="216">
        <v>18412</v>
      </c>
      <c r="C43" s="216">
        <v>28322</v>
      </c>
      <c r="D43" s="216">
        <v>356</v>
      </c>
      <c r="E43" s="218">
        <v>47090</v>
      </c>
      <c r="F43" s="84">
        <v>239</v>
      </c>
      <c r="G43" s="84">
        <v>466</v>
      </c>
      <c r="H43" s="84">
        <v>0</v>
      </c>
      <c r="I43" s="335">
        <f t="shared" si="0"/>
        <v>705</v>
      </c>
      <c r="J43" s="15">
        <v>1465</v>
      </c>
      <c r="K43" s="13">
        <v>2685</v>
      </c>
      <c r="L43" s="7">
        <v>0</v>
      </c>
      <c r="M43" s="15">
        <v>4150</v>
      </c>
      <c r="N43" s="84">
        <v>3</v>
      </c>
      <c r="O43" s="84">
        <v>26</v>
      </c>
      <c r="P43" s="84">
        <v>0</v>
      </c>
      <c r="Q43" s="218">
        <f t="shared" si="1"/>
        <v>29</v>
      </c>
      <c r="T43" s="50"/>
    </row>
    <row r="44" spans="1:20" ht="11.25">
      <c r="A44" s="215" t="s">
        <v>177</v>
      </c>
      <c r="B44" s="216">
        <v>11867</v>
      </c>
      <c r="C44" s="216">
        <v>18829</v>
      </c>
      <c r="D44" s="216">
        <v>90</v>
      </c>
      <c r="E44" s="218">
        <v>30786</v>
      </c>
      <c r="F44" s="84">
        <v>168</v>
      </c>
      <c r="G44" s="84">
        <v>339</v>
      </c>
      <c r="H44" s="84">
        <v>0</v>
      </c>
      <c r="I44" s="336">
        <f t="shared" si="0"/>
        <v>507</v>
      </c>
      <c r="J44" s="15">
        <v>900</v>
      </c>
      <c r="K44" s="13">
        <v>1540</v>
      </c>
      <c r="L44" s="7">
        <v>4</v>
      </c>
      <c r="M44" s="15">
        <v>2444</v>
      </c>
      <c r="N44" s="84">
        <v>0</v>
      </c>
      <c r="O44" s="84">
        <v>9</v>
      </c>
      <c r="P44" s="84">
        <v>0</v>
      </c>
      <c r="Q44" s="240">
        <f t="shared" si="1"/>
        <v>9</v>
      </c>
      <c r="T44" s="50"/>
    </row>
    <row r="45" spans="1:20" ht="11.25">
      <c r="A45" s="219" t="s">
        <v>39</v>
      </c>
      <c r="B45" s="220">
        <v>55680</v>
      </c>
      <c r="C45" s="220">
        <v>85364</v>
      </c>
      <c r="D45" s="220">
        <v>1102</v>
      </c>
      <c r="E45" s="221">
        <v>142146</v>
      </c>
      <c r="F45" s="113">
        <f>SUM(F41:F44)</f>
        <v>744</v>
      </c>
      <c r="G45" s="113">
        <f>SUM(G41:G44)</f>
        <v>1400</v>
      </c>
      <c r="H45" s="113">
        <f>SUM(H41:H44)</f>
        <v>2</v>
      </c>
      <c r="I45" s="334">
        <f t="shared" si="0"/>
        <v>2146</v>
      </c>
      <c r="J45" s="23">
        <v>4167</v>
      </c>
      <c r="K45" s="72">
        <v>7875</v>
      </c>
      <c r="L45" s="24">
        <v>57</v>
      </c>
      <c r="M45" s="23">
        <f>SUM(J45:L45)</f>
        <v>12099</v>
      </c>
      <c r="N45" s="113">
        <f>SUM(N41:N44)</f>
        <v>6</v>
      </c>
      <c r="O45" s="113">
        <f>SUM(O41:O44)</f>
        <v>71</v>
      </c>
      <c r="P45" s="113">
        <f>SUM(P41:P44)</f>
        <v>0</v>
      </c>
      <c r="Q45" s="217">
        <f t="shared" si="1"/>
        <v>77</v>
      </c>
      <c r="T45" s="50"/>
    </row>
    <row r="46" spans="1:20" ht="11.25">
      <c r="A46" s="215" t="s">
        <v>179</v>
      </c>
      <c r="B46" s="216">
        <v>9267</v>
      </c>
      <c r="C46" s="216">
        <v>12225</v>
      </c>
      <c r="D46" s="216">
        <v>179</v>
      </c>
      <c r="E46" s="218">
        <v>21671</v>
      </c>
      <c r="F46" s="83">
        <v>83</v>
      </c>
      <c r="G46" s="83">
        <v>255</v>
      </c>
      <c r="H46" s="83">
        <v>0</v>
      </c>
      <c r="I46" s="334">
        <f t="shared" si="0"/>
        <v>338</v>
      </c>
      <c r="J46" s="15">
        <v>3393</v>
      </c>
      <c r="K46" s="13">
        <v>5191</v>
      </c>
      <c r="L46" s="7">
        <v>21</v>
      </c>
      <c r="M46" s="15">
        <v>8605</v>
      </c>
      <c r="N46" s="83">
        <v>2</v>
      </c>
      <c r="O46" s="83">
        <v>110</v>
      </c>
      <c r="P46" s="83">
        <v>1</v>
      </c>
      <c r="Q46" s="217">
        <f t="shared" si="1"/>
        <v>113</v>
      </c>
      <c r="T46" s="50"/>
    </row>
    <row r="47" spans="1:20" ht="11.25">
      <c r="A47" s="215" t="s">
        <v>180</v>
      </c>
      <c r="B47" s="216">
        <v>16673</v>
      </c>
      <c r="C47" s="216">
        <v>25182</v>
      </c>
      <c r="D47" s="216">
        <v>264</v>
      </c>
      <c r="E47" s="218">
        <v>42119</v>
      </c>
      <c r="F47" s="84">
        <v>142</v>
      </c>
      <c r="G47" s="84">
        <v>304</v>
      </c>
      <c r="H47" s="84">
        <v>0</v>
      </c>
      <c r="I47" s="335">
        <f t="shared" si="0"/>
        <v>446</v>
      </c>
      <c r="J47" s="15">
        <v>2197</v>
      </c>
      <c r="K47" s="13">
        <v>4428</v>
      </c>
      <c r="L47" s="7">
        <v>11</v>
      </c>
      <c r="M47" s="15">
        <v>6636</v>
      </c>
      <c r="N47" s="84">
        <v>1</v>
      </c>
      <c r="O47" s="84">
        <v>44</v>
      </c>
      <c r="P47" s="84">
        <v>0</v>
      </c>
      <c r="Q47" s="218">
        <f t="shared" si="1"/>
        <v>45</v>
      </c>
      <c r="T47" s="50"/>
    </row>
    <row r="48" spans="1:20" ht="11.25">
      <c r="A48" s="215" t="s">
        <v>181</v>
      </c>
      <c r="B48" s="216">
        <v>42506</v>
      </c>
      <c r="C48" s="216">
        <v>67155</v>
      </c>
      <c r="D48" s="216">
        <v>515</v>
      </c>
      <c r="E48" s="218">
        <v>110176</v>
      </c>
      <c r="F48" s="84">
        <v>410</v>
      </c>
      <c r="G48" s="84">
        <v>667</v>
      </c>
      <c r="H48" s="84">
        <v>1</v>
      </c>
      <c r="I48" s="335">
        <f t="shared" si="0"/>
        <v>1078</v>
      </c>
      <c r="J48" s="15">
        <v>4050</v>
      </c>
      <c r="K48" s="13">
        <v>7253</v>
      </c>
      <c r="L48" s="7">
        <v>141</v>
      </c>
      <c r="M48" s="15">
        <v>11444</v>
      </c>
      <c r="N48" s="84">
        <v>0</v>
      </c>
      <c r="O48" s="84">
        <v>80</v>
      </c>
      <c r="P48" s="84">
        <v>1</v>
      </c>
      <c r="Q48" s="218">
        <f t="shared" si="1"/>
        <v>81</v>
      </c>
      <c r="T48" s="50"/>
    </row>
    <row r="49" spans="1:20" ht="11.25">
      <c r="A49" s="215" t="s">
        <v>182</v>
      </c>
      <c r="B49" s="216">
        <v>13779</v>
      </c>
      <c r="C49" s="216">
        <v>22079</v>
      </c>
      <c r="D49" s="216">
        <v>342</v>
      </c>
      <c r="E49" s="218">
        <v>36200</v>
      </c>
      <c r="F49" s="84">
        <v>121</v>
      </c>
      <c r="G49" s="84">
        <v>326</v>
      </c>
      <c r="H49" s="84">
        <v>0</v>
      </c>
      <c r="I49" s="335">
        <f t="shared" si="0"/>
        <v>447</v>
      </c>
      <c r="J49" s="15">
        <v>1371</v>
      </c>
      <c r="K49" s="13">
        <v>2404</v>
      </c>
      <c r="L49" s="7">
        <v>17</v>
      </c>
      <c r="M49" s="15">
        <v>3792</v>
      </c>
      <c r="N49" s="84">
        <v>1</v>
      </c>
      <c r="O49" s="84">
        <v>27</v>
      </c>
      <c r="P49" s="84">
        <v>0</v>
      </c>
      <c r="Q49" s="218">
        <f t="shared" si="1"/>
        <v>28</v>
      </c>
      <c r="T49" s="50"/>
    </row>
    <row r="50" spans="1:20" ht="11.25">
      <c r="A50" s="215" t="s">
        <v>183</v>
      </c>
      <c r="B50" s="216">
        <v>23903</v>
      </c>
      <c r="C50" s="216">
        <v>39632</v>
      </c>
      <c r="D50" s="216">
        <v>399</v>
      </c>
      <c r="E50" s="218">
        <v>63934</v>
      </c>
      <c r="F50" s="84">
        <v>187</v>
      </c>
      <c r="G50" s="84">
        <v>396</v>
      </c>
      <c r="H50" s="84">
        <v>0</v>
      </c>
      <c r="I50" s="336">
        <f t="shared" si="0"/>
        <v>583</v>
      </c>
      <c r="J50" s="15">
        <v>3522</v>
      </c>
      <c r="K50" s="13">
        <v>6720</v>
      </c>
      <c r="L50" s="7">
        <v>20</v>
      </c>
      <c r="M50" s="15">
        <v>10262</v>
      </c>
      <c r="N50" s="84">
        <v>4</v>
      </c>
      <c r="O50" s="84">
        <v>54</v>
      </c>
      <c r="P50" s="84">
        <v>0</v>
      </c>
      <c r="Q50" s="240">
        <f t="shared" si="1"/>
        <v>58</v>
      </c>
      <c r="T50" s="50"/>
    </row>
    <row r="51" spans="1:20" ht="11.25">
      <c r="A51" s="219" t="s">
        <v>44</v>
      </c>
      <c r="B51" s="220">
        <v>106128</v>
      </c>
      <c r="C51" s="220">
        <v>166273</v>
      </c>
      <c r="D51" s="220">
        <v>1699</v>
      </c>
      <c r="E51" s="221">
        <v>274100</v>
      </c>
      <c r="F51" s="113">
        <f>SUM(F46:F50)</f>
        <v>943</v>
      </c>
      <c r="G51" s="113">
        <f>SUM(G46:G50)</f>
        <v>1948</v>
      </c>
      <c r="H51" s="113">
        <f>SUM(H46:H50)</f>
        <v>1</v>
      </c>
      <c r="I51" s="334">
        <f t="shared" si="0"/>
        <v>2892</v>
      </c>
      <c r="J51" s="23">
        <v>14533</v>
      </c>
      <c r="K51" s="72">
        <v>25996</v>
      </c>
      <c r="L51" s="24">
        <v>210</v>
      </c>
      <c r="M51" s="23">
        <f>SUM(J51:L51)</f>
        <v>40739</v>
      </c>
      <c r="N51" s="113">
        <f>SUM(N46:N50)</f>
        <v>8</v>
      </c>
      <c r="O51" s="113">
        <f>SUM(O46:O50)</f>
        <v>315</v>
      </c>
      <c r="P51" s="113">
        <f>SUM(P46:P50)</f>
        <v>2</v>
      </c>
      <c r="Q51" s="217">
        <f t="shared" si="1"/>
        <v>325</v>
      </c>
      <c r="T51" s="50"/>
    </row>
    <row r="52" spans="1:20" ht="11.25">
      <c r="A52" s="215" t="s">
        <v>185</v>
      </c>
      <c r="B52" s="216">
        <v>102347</v>
      </c>
      <c r="C52" s="216">
        <v>135658</v>
      </c>
      <c r="D52" s="216">
        <v>3379</v>
      </c>
      <c r="E52" s="218">
        <v>241384</v>
      </c>
      <c r="F52" s="84">
        <v>734</v>
      </c>
      <c r="G52" s="84">
        <v>1156</v>
      </c>
      <c r="H52" s="84">
        <v>3</v>
      </c>
      <c r="I52" s="334">
        <f t="shared" si="0"/>
        <v>1893</v>
      </c>
      <c r="J52" s="9">
        <v>26491</v>
      </c>
      <c r="K52" s="5">
        <v>40492</v>
      </c>
      <c r="L52" s="10">
        <v>540</v>
      </c>
      <c r="M52" s="9">
        <v>67523</v>
      </c>
      <c r="N52" s="84">
        <v>19</v>
      </c>
      <c r="O52" s="84">
        <v>295</v>
      </c>
      <c r="P52" s="84">
        <v>0</v>
      </c>
      <c r="Q52" s="217">
        <f t="shared" si="1"/>
        <v>314</v>
      </c>
      <c r="T52" s="50"/>
    </row>
    <row r="53" spans="1:20" ht="11.25">
      <c r="A53" s="215" t="s">
        <v>186</v>
      </c>
      <c r="B53" s="216">
        <v>61787</v>
      </c>
      <c r="C53" s="216">
        <v>83080</v>
      </c>
      <c r="D53" s="216">
        <v>900</v>
      </c>
      <c r="E53" s="218">
        <v>145767</v>
      </c>
      <c r="F53" s="84">
        <v>503</v>
      </c>
      <c r="G53" s="84">
        <v>921</v>
      </c>
      <c r="H53" s="84">
        <v>1</v>
      </c>
      <c r="I53" s="336">
        <f t="shared" si="0"/>
        <v>1425</v>
      </c>
      <c r="J53" s="15">
        <v>8210</v>
      </c>
      <c r="K53" s="13">
        <v>14074</v>
      </c>
      <c r="L53" s="7">
        <v>55</v>
      </c>
      <c r="M53" s="15">
        <v>22339</v>
      </c>
      <c r="N53" s="84">
        <v>0</v>
      </c>
      <c r="O53" s="84">
        <v>116</v>
      </c>
      <c r="P53" s="84">
        <v>0</v>
      </c>
      <c r="Q53" s="240">
        <f t="shared" si="1"/>
        <v>116</v>
      </c>
      <c r="T53" s="50"/>
    </row>
    <row r="54" spans="1:20" ht="11.25">
      <c r="A54" s="219" t="s">
        <v>50</v>
      </c>
      <c r="B54" s="220">
        <v>164134</v>
      </c>
      <c r="C54" s="220">
        <v>218738</v>
      </c>
      <c r="D54" s="220">
        <v>4279</v>
      </c>
      <c r="E54" s="221">
        <v>387151</v>
      </c>
      <c r="F54" s="113">
        <f>SUM(F52:F53)</f>
        <v>1237</v>
      </c>
      <c r="G54" s="113">
        <f>SUM(G52:G53)</f>
        <v>2077</v>
      </c>
      <c r="H54" s="113">
        <f>SUM(H52:H53)</f>
        <v>4</v>
      </c>
      <c r="I54" s="334">
        <f t="shared" si="0"/>
        <v>3318</v>
      </c>
      <c r="J54" s="23">
        <v>34701</v>
      </c>
      <c r="K54" s="72">
        <v>54566</v>
      </c>
      <c r="L54" s="24">
        <v>595</v>
      </c>
      <c r="M54" s="23">
        <f>SUM(J54:L54)</f>
        <v>89862</v>
      </c>
      <c r="N54" s="113">
        <f>SUM(N52:N53)</f>
        <v>19</v>
      </c>
      <c r="O54" s="113">
        <f>SUM(O52:O53)</f>
        <v>411</v>
      </c>
      <c r="P54" s="113">
        <f>SUM(P52:P53)</f>
        <v>0</v>
      </c>
      <c r="Q54" s="217">
        <f t="shared" si="1"/>
        <v>430</v>
      </c>
      <c r="T54" s="50"/>
    </row>
    <row r="55" spans="1:20" ht="11.25">
      <c r="A55" s="215" t="s">
        <v>188</v>
      </c>
      <c r="B55" s="216">
        <v>7291</v>
      </c>
      <c r="C55" s="216">
        <v>10533</v>
      </c>
      <c r="D55" s="216">
        <v>180</v>
      </c>
      <c r="E55" s="218">
        <v>18004</v>
      </c>
      <c r="F55" s="84">
        <v>54</v>
      </c>
      <c r="G55" s="84">
        <v>201</v>
      </c>
      <c r="H55" s="84">
        <v>0</v>
      </c>
      <c r="I55" s="334">
        <f t="shared" si="0"/>
        <v>255</v>
      </c>
      <c r="J55" s="15">
        <v>512</v>
      </c>
      <c r="K55" s="13">
        <v>843</v>
      </c>
      <c r="L55" s="7">
        <v>12</v>
      </c>
      <c r="M55" s="15">
        <f>SUM(J55:L55)</f>
        <v>1367</v>
      </c>
      <c r="N55" s="84">
        <v>0</v>
      </c>
      <c r="O55" s="84">
        <v>6</v>
      </c>
      <c r="P55" s="84">
        <v>0</v>
      </c>
      <c r="Q55" s="217">
        <f t="shared" si="1"/>
        <v>6</v>
      </c>
      <c r="T55" s="50"/>
    </row>
    <row r="56" spans="1:20" ht="11.25">
      <c r="A56" s="215" t="s">
        <v>189</v>
      </c>
      <c r="B56" s="216">
        <v>3896</v>
      </c>
      <c r="C56" s="216">
        <v>5491</v>
      </c>
      <c r="D56" s="216">
        <v>73</v>
      </c>
      <c r="E56" s="218">
        <v>9460</v>
      </c>
      <c r="F56" s="84">
        <v>41</v>
      </c>
      <c r="G56" s="84">
        <v>131</v>
      </c>
      <c r="H56" s="84">
        <v>0</v>
      </c>
      <c r="I56" s="335">
        <f t="shared" si="0"/>
        <v>172</v>
      </c>
      <c r="J56" s="15">
        <v>40</v>
      </c>
      <c r="K56" s="13">
        <v>93</v>
      </c>
      <c r="L56" s="7">
        <v>0</v>
      </c>
      <c r="M56" s="15">
        <f>SUM(J56:L56)</f>
        <v>133</v>
      </c>
      <c r="N56" s="84">
        <v>0</v>
      </c>
      <c r="O56" s="84">
        <v>3</v>
      </c>
      <c r="P56" s="84">
        <v>0</v>
      </c>
      <c r="Q56" s="218">
        <f t="shared" si="1"/>
        <v>3</v>
      </c>
      <c r="T56" s="50"/>
    </row>
    <row r="57" spans="1:20" ht="11.25">
      <c r="A57" s="215" t="s">
        <v>190</v>
      </c>
      <c r="B57" s="216">
        <v>10865</v>
      </c>
      <c r="C57" s="216">
        <v>16611</v>
      </c>
      <c r="D57" s="216">
        <v>230</v>
      </c>
      <c r="E57" s="218">
        <v>27706</v>
      </c>
      <c r="F57" s="84">
        <v>78</v>
      </c>
      <c r="G57" s="84">
        <v>197</v>
      </c>
      <c r="H57" s="84">
        <v>0</v>
      </c>
      <c r="I57" s="336">
        <f t="shared" si="0"/>
        <v>275</v>
      </c>
      <c r="J57" s="15">
        <v>577</v>
      </c>
      <c r="K57" s="13">
        <v>1177</v>
      </c>
      <c r="L57" s="7">
        <v>31</v>
      </c>
      <c r="M57" s="15">
        <f>SUM(J57:L57)</f>
        <v>1785</v>
      </c>
      <c r="N57" s="84">
        <v>0</v>
      </c>
      <c r="O57" s="84">
        <v>13</v>
      </c>
      <c r="P57" s="84">
        <v>0</v>
      </c>
      <c r="Q57" s="240">
        <f t="shared" si="1"/>
        <v>13</v>
      </c>
      <c r="T57" s="50"/>
    </row>
    <row r="58" spans="1:20" ht="11.25">
      <c r="A58" s="219" t="s">
        <v>53</v>
      </c>
      <c r="B58" s="220">
        <v>22052</v>
      </c>
      <c r="C58" s="220">
        <v>32635</v>
      </c>
      <c r="D58" s="220">
        <v>483</v>
      </c>
      <c r="E58" s="221">
        <v>55170</v>
      </c>
      <c r="F58" s="113">
        <f>SUM(F55:F57)</f>
        <v>173</v>
      </c>
      <c r="G58" s="113">
        <f>SUM(G55:G57)</f>
        <v>529</v>
      </c>
      <c r="H58" s="113">
        <f>SUM(H55:H57)</f>
        <v>0</v>
      </c>
      <c r="I58" s="334">
        <f t="shared" si="0"/>
        <v>702</v>
      </c>
      <c r="J58" s="23">
        <f aca="true" t="shared" si="4" ref="J58:P58">SUM(J55:J57)</f>
        <v>1129</v>
      </c>
      <c r="K58" s="24">
        <f t="shared" si="4"/>
        <v>2113</v>
      </c>
      <c r="L58" s="24">
        <f t="shared" si="4"/>
        <v>43</v>
      </c>
      <c r="M58" s="23">
        <f t="shared" si="4"/>
        <v>3285</v>
      </c>
      <c r="N58" s="113">
        <f t="shared" si="4"/>
        <v>0</v>
      </c>
      <c r="O58" s="113">
        <f t="shared" si="4"/>
        <v>22</v>
      </c>
      <c r="P58" s="113">
        <f t="shared" si="4"/>
        <v>0</v>
      </c>
      <c r="Q58" s="217">
        <f t="shared" si="1"/>
        <v>22</v>
      </c>
      <c r="T58" s="50"/>
    </row>
    <row r="59" spans="1:20" ht="11.25">
      <c r="A59" s="215" t="s">
        <v>192</v>
      </c>
      <c r="B59" s="216">
        <v>22815</v>
      </c>
      <c r="C59" s="216">
        <v>33207</v>
      </c>
      <c r="D59" s="216">
        <v>303</v>
      </c>
      <c r="E59" s="218">
        <v>56325</v>
      </c>
      <c r="F59" s="83">
        <v>132</v>
      </c>
      <c r="G59" s="83">
        <v>386</v>
      </c>
      <c r="H59" s="83">
        <v>0</v>
      </c>
      <c r="I59" s="334">
        <f t="shared" si="0"/>
        <v>518</v>
      </c>
      <c r="J59" s="9">
        <v>2356</v>
      </c>
      <c r="K59" s="5">
        <v>4371</v>
      </c>
      <c r="L59" s="10">
        <v>8</v>
      </c>
      <c r="M59" s="9">
        <v>6735</v>
      </c>
      <c r="N59" s="83">
        <v>2</v>
      </c>
      <c r="O59" s="83">
        <v>44</v>
      </c>
      <c r="P59" s="83">
        <v>0</v>
      </c>
      <c r="Q59" s="217">
        <f t="shared" si="1"/>
        <v>46</v>
      </c>
      <c r="T59" s="50"/>
    </row>
    <row r="60" spans="1:20" ht="11.25">
      <c r="A60" s="215" t="s">
        <v>193</v>
      </c>
      <c r="B60" s="216">
        <v>24379</v>
      </c>
      <c r="C60" s="216">
        <v>33268</v>
      </c>
      <c r="D60" s="216">
        <v>550</v>
      </c>
      <c r="E60" s="218">
        <v>58197</v>
      </c>
      <c r="F60" s="84">
        <v>209</v>
      </c>
      <c r="G60" s="84">
        <v>396</v>
      </c>
      <c r="H60" s="84">
        <v>3</v>
      </c>
      <c r="I60" s="335">
        <f t="shared" si="0"/>
        <v>608</v>
      </c>
      <c r="J60" s="15">
        <v>6933</v>
      </c>
      <c r="K60" s="13">
        <v>10638</v>
      </c>
      <c r="L60" s="7">
        <v>78</v>
      </c>
      <c r="M60" s="15">
        <v>17649</v>
      </c>
      <c r="N60" s="84">
        <v>4</v>
      </c>
      <c r="O60" s="84">
        <v>136</v>
      </c>
      <c r="P60" s="84">
        <v>0</v>
      </c>
      <c r="Q60" s="218">
        <f t="shared" si="1"/>
        <v>140</v>
      </c>
      <c r="T60" s="50"/>
    </row>
    <row r="61" spans="1:20" ht="11.25">
      <c r="A61" s="215" t="s">
        <v>194</v>
      </c>
      <c r="B61" s="216">
        <v>61731</v>
      </c>
      <c r="C61" s="216">
        <v>85922</v>
      </c>
      <c r="D61" s="216">
        <v>1041</v>
      </c>
      <c r="E61" s="218">
        <v>148694</v>
      </c>
      <c r="F61" s="84">
        <v>415</v>
      </c>
      <c r="G61" s="84">
        <v>578</v>
      </c>
      <c r="H61" s="84">
        <v>1</v>
      </c>
      <c r="I61" s="336">
        <f t="shared" si="0"/>
        <v>994</v>
      </c>
      <c r="J61" s="15">
        <v>11427</v>
      </c>
      <c r="K61" s="13">
        <v>20489</v>
      </c>
      <c r="L61" s="7">
        <v>190</v>
      </c>
      <c r="M61" s="15">
        <v>32106</v>
      </c>
      <c r="N61" s="84">
        <v>5</v>
      </c>
      <c r="O61" s="84">
        <v>170</v>
      </c>
      <c r="P61" s="84">
        <v>1</v>
      </c>
      <c r="Q61" s="240">
        <f t="shared" si="1"/>
        <v>176</v>
      </c>
      <c r="T61" s="50"/>
    </row>
    <row r="62" spans="1:20" ht="11.25">
      <c r="A62" s="219" t="s">
        <v>57</v>
      </c>
      <c r="B62" s="220">
        <v>108925</v>
      </c>
      <c r="C62" s="220">
        <v>152397</v>
      </c>
      <c r="D62" s="220">
        <v>1894</v>
      </c>
      <c r="E62" s="221">
        <v>263216</v>
      </c>
      <c r="F62" s="113">
        <f>SUM(F59:F61)</f>
        <v>756</v>
      </c>
      <c r="G62" s="113">
        <f>SUM(G59:G61)</f>
        <v>1360</v>
      </c>
      <c r="H62" s="113">
        <f>SUM(H59:H61)</f>
        <v>4</v>
      </c>
      <c r="I62" s="334">
        <f t="shared" si="0"/>
        <v>2120</v>
      </c>
      <c r="J62" s="23">
        <v>20716</v>
      </c>
      <c r="K62" s="72">
        <v>35498</v>
      </c>
      <c r="L62" s="24">
        <v>276</v>
      </c>
      <c r="M62" s="23">
        <v>56490</v>
      </c>
      <c r="N62" s="113">
        <f>SUM(N59:N61)</f>
        <v>11</v>
      </c>
      <c r="O62" s="113">
        <f>SUM(O59:O61)</f>
        <v>350</v>
      </c>
      <c r="P62" s="113">
        <f>SUM(P59:P61)</f>
        <v>1</v>
      </c>
      <c r="Q62" s="217">
        <f t="shared" si="1"/>
        <v>362</v>
      </c>
      <c r="T62" s="50"/>
    </row>
    <row r="63" spans="1:20" ht="11.25">
      <c r="A63" s="215" t="s">
        <v>196</v>
      </c>
      <c r="B63" s="216">
        <v>11281</v>
      </c>
      <c r="C63" s="216">
        <v>17278</v>
      </c>
      <c r="D63" s="216">
        <v>274</v>
      </c>
      <c r="E63" s="218">
        <v>28833</v>
      </c>
      <c r="F63" s="84">
        <v>100</v>
      </c>
      <c r="G63" s="84">
        <v>276</v>
      </c>
      <c r="H63" s="84">
        <v>3</v>
      </c>
      <c r="I63" s="334">
        <f t="shared" si="0"/>
        <v>379</v>
      </c>
      <c r="J63" s="15">
        <v>754</v>
      </c>
      <c r="K63" s="13">
        <v>1319</v>
      </c>
      <c r="L63" s="7">
        <v>0</v>
      </c>
      <c r="M63" s="15">
        <v>2073</v>
      </c>
      <c r="N63" s="84">
        <v>1</v>
      </c>
      <c r="O63" s="84">
        <v>12</v>
      </c>
      <c r="P63" s="84">
        <v>0</v>
      </c>
      <c r="Q63" s="217">
        <f t="shared" si="1"/>
        <v>13</v>
      </c>
      <c r="T63" s="50"/>
    </row>
    <row r="64" spans="1:20" ht="11.25">
      <c r="A64" s="215" t="s">
        <v>197</v>
      </c>
      <c r="B64" s="216">
        <v>23136</v>
      </c>
      <c r="C64" s="216">
        <v>35948</v>
      </c>
      <c r="D64" s="216">
        <v>484</v>
      </c>
      <c r="E64" s="218">
        <v>59568</v>
      </c>
      <c r="F64" s="84">
        <v>200</v>
      </c>
      <c r="G64" s="84">
        <v>364</v>
      </c>
      <c r="H64" s="84">
        <v>1</v>
      </c>
      <c r="I64" s="335">
        <f t="shared" si="0"/>
        <v>565</v>
      </c>
      <c r="J64" s="15">
        <v>3220</v>
      </c>
      <c r="K64" s="13">
        <v>5386</v>
      </c>
      <c r="L64" s="7">
        <v>7</v>
      </c>
      <c r="M64" s="15">
        <v>8613</v>
      </c>
      <c r="N64" s="84">
        <v>0</v>
      </c>
      <c r="O64" s="84">
        <v>45</v>
      </c>
      <c r="P64" s="84">
        <v>0</v>
      </c>
      <c r="Q64" s="218">
        <f t="shared" si="1"/>
        <v>45</v>
      </c>
      <c r="T64" s="50"/>
    </row>
    <row r="65" spans="1:20" ht="11.25">
      <c r="A65" s="215" t="s">
        <v>198</v>
      </c>
      <c r="B65" s="216">
        <v>33617</v>
      </c>
      <c r="C65" s="216">
        <v>53150</v>
      </c>
      <c r="D65" s="216">
        <v>620</v>
      </c>
      <c r="E65" s="218">
        <v>87387</v>
      </c>
      <c r="F65" s="84">
        <v>252</v>
      </c>
      <c r="G65" s="84">
        <v>386</v>
      </c>
      <c r="H65" s="84">
        <v>0</v>
      </c>
      <c r="I65" s="335">
        <f t="shared" si="0"/>
        <v>638</v>
      </c>
      <c r="J65" s="15">
        <v>4584</v>
      </c>
      <c r="K65" s="13">
        <v>7040</v>
      </c>
      <c r="L65" s="7">
        <v>49</v>
      </c>
      <c r="M65" s="15">
        <v>11673</v>
      </c>
      <c r="N65" s="84">
        <v>1</v>
      </c>
      <c r="O65" s="84">
        <v>65</v>
      </c>
      <c r="P65" s="84">
        <v>1</v>
      </c>
      <c r="Q65" s="218">
        <f t="shared" si="1"/>
        <v>67</v>
      </c>
      <c r="T65" s="50"/>
    </row>
    <row r="66" spans="1:20" ht="11.25">
      <c r="A66" s="215" t="s">
        <v>199</v>
      </c>
      <c r="B66" s="216">
        <v>1891</v>
      </c>
      <c r="C66" s="216">
        <v>2531</v>
      </c>
      <c r="D66" s="216">
        <v>34</v>
      </c>
      <c r="E66" s="218">
        <v>4456</v>
      </c>
      <c r="F66" s="84">
        <v>11</v>
      </c>
      <c r="G66" s="84">
        <v>90</v>
      </c>
      <c r="H66" s="84">
        <v>0</v>
      </c>
      <c r="I66" s="335">
        <f t="shared" si="0"/>
        <v>101</v>
      </c>
      <c r="J66" s="15">
        <v>953</v>
      </c>
      <c r="K66" s="13">
        <v>1436</v>
      </c>
      <c r="L66" s="7">
        <v>0</v>
      </c>
      <c r="M66" s="15">
        <v>2389</v>
      </c>
      <c r="N66" s="84">
        <v>0</v>
      </c>
      <c r="O66" s="84">
        <v>31</v>
      </c>
      <c r="P66" s="84">
        <v>0</v>
      </c>
      <c r="Q66" s="218">
        <f t="shared" si="1"/>
        <v>31</v>
      </c>
      <c r="T66" s="50"/>
    </row>
    <row r="67" spans="1:20" ht="11.25">
      <c r="A67" s="215" t="s">
        <v>421</v>
      </c>
      <c r="B67" s="216">
        <v>13943</v>
      </c>
      <c r="C67" s="216">
        <v>21836</v>
      </c>
      <c r="D67" s="216">
        <v>379</v>
      </c>
      <c r="E67" s="218">
        <v>36158</v>
      </c>
      <c r="F67" s="84">
        <v>121</v>
      </c>
      <c r="G67" s="84">
        <v>183</v>
      </c>
      <c r="H67" s="84">
        <v>0</v>
      </c>
      <c r="I67" s="336">
        <f t="shared" si="0"/>
        <v>304</v>
      </c>
      <c r="J67" s="15">
        <v>1241</v>
      </c>
      <c r="K67" s="13">
        <v>2354</v>
      </c>
      <c r="L67" s="7">
        <v>52</v>
      </c>
      <c r="M67" s="15">
        <v>3647</v>
      </c>
      <c r="N67" s="84">
        <v>0</v>
      </c>
      <c r="O67" s="84">
        <v>13</v>
      </c>
      <c r="P67" s="84">
        <v>0</v>
      </c>
      <c r="Q67" s="240">
        <f t="shared" si="1"/>
        <v>13</v>
      </c>
      <c r="T67" s="50"/>
    </row>
    <row r="68" spans="1:20" ht="11.25">
      <c r="A68" s="219" t="s">
        <v>61</v>
      </c>
      <c r="B68" s="220">
        <v>83868</v>
      </c>
      <c r="C68" s="220">
        <v>130743</v>
      </c>
      <c r="D68" s="220">
        <v>1791</v>
      </c>
      <c r="E68" s="221">
        <v>216402</v>
      </c>
      <c r="F68" s="113">
        <f>SUM(F63:F67)</f>
        <v>684</v>
      </c>
      <c r="G68" s="113">
        <f>SUM(G63:G67)</f>
        <v>1299</v>
      </c>
      <c r="H68" s="113">
        <f>SUM(H63:H67)</f>
        <v>4</v>
      </c>
      <c r="I68" s="334">
        <f t="shared" si="0"/>
        <v>1987</v>
      </c>
      <c r="J68" s="23">
        <v>10752</v>
      </c>
      <c r="K68" s="72">
        <v>17535</v>
      </c>
      <c r="L68" s="24">
        <v>108</v>
      </c>
      <c r="M68" s="23">
        <v>28395</v>
      </c>
      <c r="N68" s="113">
        <f>SUM(N63:N67)</f>
        <v>2</v>
      </c>
      <c r="O68" s="113">
        <f>SUM(O63:O67)</f>
        <v>166</v>
      </c>
      <c r="P68" s="113">
        <f>SUM(P63:P67)</f>
        <v>1</v>
      </c>
      <c r="Q68" s="217">
        <f t="shared" si="1"/>
        <v>169</v>
      </c>
      <c r="T68" s="50"/>
    </row>
    <row r="69" spans="1:20" ht="11.25">
      <c r="A69" s="215" t="s">
        <v>202</v>
      </c>
      <c r="B69" s="216">
        <v>27011</v>
      </c>
      <c r="C69" s="216">
        <v>39297</v>
      </c>
      <c r="D69" s="216">
        <v>635</v>
      </c>
      <c r="E69" s="218">
        <v>66943</v>
      </c>
      <c r="F69" s="83">
        <v>278</v>
      </c>
      <c r="G69" s="83">
        <v>463</v>
      </c>
      <c r="H69" s="83">
        <v>5</v>
      </c>
      <c r="I69" s="334">
        <f t="shared" si="0"/>
        <v>746</v>
      </c>
      <c r="J69" s="9">
        <v>1544</v>
      </c>
      <c r="K69" s="5">
        <v>3153</v>
      </c>
      <c r="L69" s="10">
        <v>10</v>
      </c>
      <c r="M69" s="9">
        <v>4707</v>
      </c>
      <c r="N69" s="83">
        <v>1</v>
      </c>
      <c r="O69" s="83">
        <v>27</v>
      </c>
      <c r="P69" s="83">
        <v>0</v>
      </c>
      <c r="Q69" s="217">
        <f t="shared" si="1"/>
        <v>28</v>
      </c>
      <c r="T69" s="50"/>
    </row>
    <row r="70" spans="1:20" ht="11.25">
      <c r="A70" s="215" t="s">
        <v>203</v>
      </c>
      <c r="B70" s="216">
        <v>7976</v>
      </c>
      <c r="C70" s="216">
        <v>10459</v>
      </c>
      <c r="D70" s="216">
        <v>255</v>
      </c>
      <c r="E70" s="218">
        <v>18690</v>
      </c>
      <c r="F70" s="84">
        <v>89</v>
      </c>
      <c r="G70" s="84">
        <v>201</v>
      </c>
      <c r="H70" s="84">
        <v>1</v>
      </c>
      <c r="I70" s="335">
        <f aca="true" t="shared" si="5" ref="I70:I133">SUM(F70:H70)</f>
        <v>291</v>
      </c>
      <c r="J70" s="15">
        <v>487</v>
      </c>
      <c r="K70" s="13">
        <v>930</v>
      </c>
      <c r="L70" s="7">
        <v>9</v>
      </c>
      <c r="M70" s="15">
        <v>1426</v>
      </c>
      <c r="N70" s="84">
        <v>0</v>
      </c>
      <c r="O70" s="84">
        <v>8</v>
      </c>
      <c r="P70" s="84">
        <v>0</v>
      </c>
      <c r="Q70" s="218">
        <f aca="true" t="shared" si="6" ref="Q70:Q133">SUM(N70:P70)</f>
        <v>8</v>
      </c>
      <c r="T70" s="50"/>
    </row>
    <row r="71" spans="1:20" ht="11.25">
      <c r="A71" s="215" t="s">
        <v>204</v>
      </c>
      <c r="B71" s="216">
        <v>37099</v>
      </c>
      <c r="C71" s="216">
        <v>59381</v>
      </c>
      <c r="D71" s="216">
        <v>945</v>
      </c>
      <c r="E71" s="218">
        <v>97425</v>
      </c>
      <c r="F71" s="84">
        <v>600</v>
      </c>
      <c r="G71" s="84">
        <v>747</v>
      </c>
      <c r="H71" s="84">
        <v>5</v>
      </c>
      <c r="I71" s="335">
        <f t="shared" si="5"/>
        <v>1352</v>
      </c>
      <c r="J71" s="15">
        <v>1349</v>
      </c>
      <c r="K71" s="13">
        <v>3074</v>
      </c>
      <c r="L71" s="7">
        <v>0</v>
      </c>
      <c r="M71" s="15">
        <v>4423</v>
      </c>
      <c r="N71" s="84">
        <v>1</v>
      </c>
      <c r="O71" s="84">
        <v>17</v>
      </c>
      <c r="P71" s="84">
        <v>0</v>
      </c>
      <c r="Q71" s="218">
        <f t="shared" si="6"/>
        <v>18</v>
      </c>
      <c r="T71" s="50"/>
    </row>
    <row r="72" spans="1:20" ht="11.25">
      <c r="A72" s="215" t="s">
        <v>205</v>
      </c>
      <c r="B72" s="216">
        <v>14289</v>
      </c>
      <c r="C72" s="216">
        <v>21445</v>
      </c>
      <c r="D72" s="216">
        <v>415</v>
      </c>
      <c r="E72" s="218">
        <v>36149</v>
      </c>
      <c r="F72" s="84">
        <v>161</v>
      </c>
      <c r="G72" s="84">
        <v>370</v>
      </c>
      <c r="H72" s="84">
        <v>0</v>
      </c>
      <c r="I72" s="336">
        <f t="shared" si="5"/>
        <v>531</v>
      </c>
      <c r="J72" s="17">
        <v>1046</v>
      </c>
      <c r="K72" s="35">
        <v>2126</v>
      </c>
      <c r="L72" s="76">
        <v>30</v>
      </c>
      <c r="M72" s="17">
        <v>3202</v>
      </c>
      <c r="N72" s="84">
        <v>0</v>
      </c>
      <c r="O72" s="84">
        <v>20</v>
      </c>
      <c r="P72" s="84">
        <v>0</v>
      </c>
      <c r="Q72" s="240">
        <f t="shared" si="6"/>
        <v>20</v>
      </c>
      <c r="T72" s="50"/>
    </row>
    <row r="73" spans="1:20" ht="11.25">
      <c r="A73" s="219" t="s">
        <v>67</v>
      </c>
      <c r="B73" s="220">
        <v>86375</v>
      </c>
      <c r="C73" s="220">
        <v>130582</v>
      </c>
      <c r="D73" s="220">
        <v>2250</v>
      </c>
      <c r="E73" s="221">
        <v>219207</v>
      </c>
      <c r="F73" s="113">
        <f>SUM(F69:F72)</f>
        <v>1128</v>
      </c>
      <c r="G73" s="113">
        <f>SUM(G69:G72)</f>
        <v>1781</v>
      </c>
      <c r="H73" s="113">
        <f>SUM(H69:H72)</f>
        <v>11</v>
      </c>
      <c r="I73" s="334">
        <f t="shared" si="5"/>
        <v>2920</v>
      </c>
      <c r="J73" s="23">
        <v>4426</v>
      </c>
      <c r="K73" s="72">
        <v>9283</v>
      </c>
      <c r="L73" s="24">
        <v>49</v>
      </c>
      <c r="M73" s="23">
        <v>13758</v>
      </c>
      <c r="N73" s="113">
        <f>SUM(N69:N72)</f>
        <v>2</v>
      </c>
      <c r="O73" s="113">
        <f>SUM(O69:O72)</f>
        <v>72</v>
      </c>
      <c r="P73" s="113">
        <f>SUM(P69:P72)</f>
        <v>0</v>
      </c>
      <c r="Q73" s="217">
        <f t="shared" si="6"/>
        <v>74</v>
      </c>
      <c r="T73" s="50"/>
    </row>
    <row r="74" spans="1:20" ht="11.25">
      <c r="A74" s="222" t="s">
        <v>207</v>
      </c>
      <c r="B74" s="216">
        <v>34568</v>
      </c>
      <c r="C74" s="216">
        <v>49237</v>
      </c>
      <c r="D74" s="216">
        <v>996</v>
      </c>
      <c r="E74" s="218">
        <v>84801</v>
      </c>
      <c r="F74" s="83">
        <v>214</v>
      </c>
      <c r="G74" s="83">
        <v>368</v>
      </c>
      <c r="H74" s="83">
        <v>1</v>
      </c>
      <c r="I74" s="334">
        <f t="shared" si="5"/>
        <v>583</v>
      </c>
      <c r="J74" s="135">
        <v>17578</v>
      </c>
      <c r="K74" s="134">
        <v>28045</v>
      </c>
      <c r="L74" s="223">
        <v>303</v>
      </c>
      <c r="M74" s="135">
        <v>45926</v>
      </c>
      <c r="N74" s="83">
        <v>4</v>
      </c>
      <c r="O74" s="83">
        <v>268</v>
      </c>
      <c r="P74" s="83">
        <v>0</v>
      </c>
      <c r="Q74" s="217">
        <f t="shared" si="6"/>
        <v>272</v>
      </c>
      <c r="T74" s="50"/>
    </row>
    <row r="75" spans="1:20" ht="11.25">
      <c r="A75" s="222" t="s">
        <v>208</v>
      </c>
      <c r="B75" s="216">
        <v>22255</v>
      </c>
      <c r="C75" s="216">
        <v>28935</v>
      </c>
      <c r="D75" s="216">
        <v>499</v>
      </c>
      <c r="E75" s="218">
        <v>51689</v>
      </c>
      <c r="F75" s="84">
        <v>159</v>
      </c>
      <c r="G75" s="84">
        <v>342</v>
      </c>
      <c r="H75" s="84">
        <v>2</v>
      </c>
      <c r="I75" s="335">
        <f t="shared" si="5"/>
        <v>503</v>
      </c>
      <c r="J75" s="164">
        <v>12966</v>
      </c>
      <c r="K75" s="155">
        <v>18843</v>
      </c>
      <c r="L75" s="172">
        <v>187</v>
      </c>
      <c r="M75" s="164">
        <v>31996</v>
      </c>
      <c r="N75" s="84">
        <v>27</v>
      </c>
      <c r="O75" s="84">
        <v>254</v>
      </c>
      <c r="P75" s="84">
        <v>0</v>
      </c>
      <c r="Q75" s="218">
        <f t="shared" si="6"/>
        <v>281</v>
      </c>
      <c r="T75" s="50"/>
    </row>
    <row r="76" spans="1:20" ht="11.25">
      <c r="A76" s="222" t="s">
        <v>209</v>
      </c>
      <c r="B76" s="216">
        <v>9459</v>
      </c>
      <c r="C76" s="216">
        <v>12396</v>
      </c>
      <c r="D76" s="216">
        <v>253</v>
      </c>
      <c r="E76" s="218">
        <v>22108</v>
      </c>
      <c r="F76" s="84">
        <v>70</v>
      </c>
      <c r="G76" s="84">
        <v>188</v>
      </c>
      <c r="H76" s="84">
        <v>0</v>
      </c>
      <c r="I76" s="335">
        <f t="shared" si="5"/>
        <v>258</v>
      </c>
      <c r="J76" s="164">
        <v>4603</v>
      </c>
      <c r="K76" s="155">
        <v>6397</v>
      </c>
      <c r="L76" s="172">
        <v>83</v>
      </c>
      <c r="M76" s="164">
        <v>11083</v>
      </c>
      <c r="N76" s="84">
        <v>12</v>
      </c>
      <c r="O76" s="84">
        <v>113</v>
      </c>
      <c r="P76" s="84">
        <v>0</v>
      </c>
      <c r="Q76" s="218">
        <f t="shared" si="6"/>
        <v>125</v>
      </c>
      <c r="T76" s="50"/>
    </row>
    <row r="77" spans="1:20" ht="11.25">
      <c r="A77" s="222" t="s">
        <v>210</v>
      </c>
      <c r="B77" s="216">
        <v>19920</v>
      </c>
      <c r="C77" s="216">
        <v>28929</v>
      </c>
      <c r="D77" s="216">
        <v>251</v>
      </c>
      <c r="E77" s="218">
        <v>49100</v>
      </c>
      <c r="F77" s="84">
        <v>133</v>
      </c>
      <c r="G77" s="84">
        <v>338</v>
      </c>
      <c r="H77" s="84">
        <v>0</v>
      </c>
      <c r="I77" s="335">
        <f t="shared" si="5"/>
        <v>471</v>
      </c>
      <c r="J77" s="164">
        <v>3100</v>
      </c>
      <c r="K77" s="155">
        <v>5778</v>
      </c>
      <c r="L77" s="172">
        <v>26</v>
      </c>
      <c r="M77" s="164">
        <v>8904</v>
      </c>
      <c r="N77" s="84">
        <v>2</v>
      </c>
      <c r="O77" s="84">
        <v>68</v>
      </c>
      <c r="P77" s="84">
        <v>0</v>
      </c>
      <c r="Q77" s="218">
        <f t="shared" si="6"/>
        <v>70</v>
      </c>
      <c r="T77" s="50"/>
    </row>
    <row r="78" spans="1:20" ht="11.25">
      <c r="A78" s="215" t="s">
        <v>211</v>
      </c>
      <c r="B78" s="216">
        <v>11751</v>
      </c>
      <c r="C78" s="216">
        <v>15905</v>
      </c>
      <c r="D78" s="216">
        <v>296</v>
      </c>
      <c r="E78" s="218">
        <v>27952</v>
      </c>
      <c r="F78" s="84">
        <v>75</v>
      </c>
      <c r="G78" s="84">
        <v>236</v>
      </c>
      <c r="H78" s="84">
        <v>0</v>
      </c>
      <c r="I78" s="336">
        <f t="shared" si="5"/>
        <v>311</v>
      </c>
      <c r="J78" s="15">
        <v>12059</v>
      </c>
      <c r="K78" s="13">
        <v>17937</v>
      </c>
      <c r="L78" s="7">
        <v>164</v>
      </c>
      <c r="M78" s="15">
        <v>30160</v>
      </c>
      <c r="N78" s="84">
        <v>20</v>
      </c>
      <c r="O78" s="84">
        <v>242</v>
      </c>
      <c r="P78" s="84">
        <v>0</v>
      </c>
      <c r="Q78" s="240">
        <f t="shared" si="6"/>
        <v>262</v>
      </c>
      <c r="T78" s="50"/>
    </row>
    <row r="79" spans="1:20" ht="11.25">
      <c r="A79" s="219" t="s">
        <v>72</v>
      </c>
      <c r="B79" s="220">
        <v>97953</v>
      </c>
      <c r="C79" s="220">
        <v>135402</v>
      </c>
      <c r="D79" s="220">
        <v>2295</v>
      </c>
      <c r="E79" s="221">
        <v>235650</v>
      </c>
      <c r="F79" s="113">
        <f>SUM(F74:F78)</f>
        <v>651</v>
      </c>
      <c r="G79" s="113">
        <f>SUM(G74:G78)</f>
        <v>1472</v>
      </c>
      <c r="H79" s="113">
        <f>SUM(H74:H78)</f>
        <v>3</v>
      </c>
      <c r="I79" s="334">
        <f t="shared" si="5"/>
        <v>2126</v>
      </c>
      <c r="J79" s="226">
        <f aca="true" t="shared" si="7" ref="J79:P79">SUM(J74:J78)</f>
        <v>50306</v>
      </c>
      <c r="K79" s="225">
        <f t="shared" si="7"/>
        <v>77000</v>
      </c>
      <c r="L79" s="224">
        <f t="shared" si="7"/>
        <v>763</v>
      </c>
      <c r="M79" s="226">
        <f t="shared" si="7"/>
        <v>128069</v>
      </c>
      <c r="N79" s="113">
        <f t="shared" si="7"/>
        <v>65</v>
      </c>
      <c r="O79" s="113">
        <f t="shared" si="7"/>
        <v>945</v>
      </c>
      <c r="P79" s="113">
        <f t="shared" si="7"/>
        <v>0</v>
      </c>
      <c r="Q79" s="217">
        <f t="shared" si="6"/>
        <v>1010</v>
      </c>
      <c r="T79" s="50"/>
    </row>
    <row r="80" spans="1:20" ht="11.25">
      <c r="A80" s="215" t="s">
        <v>213</v>
      </c>
      <c r="B80" s="216">
        <v>33792</v>
      </c>
      <c r="C80" s="216">
        <v>55868</v>
      </c>
      <c r="D80" s="216">
        <v>851</v>
      </c>
      <c r="E80" s="218">
        <v>90511</v>
      </c>
      <c r="F80" s="83">
        <v>221</v>
      </c>
      <c r="G80" s="83">
        <v>363</v>
      </c>
      <c r="H80" s="83">
        <v>3</v>
      </c>
      <c r="I80" s="334">
        <f t="shared" si="5"/>
        <v>587</v>
      </c>
      <c r="J80" s="15">
        <v>3320</v>
      </c>
      <c r="K80" s="13">
        <v>6361</v>
      </c>
      <c r="L80" s="7">
        <v>9</v>
      </c>
      <c r="M80" s="15">
        <v>9690</v>
      </c>
      <c r="N80" s="83">
        <v>4</v>
      </c>
      <c r="O80" s="83">
        <v>44</v>
      </c>
      <c r="P80" s="83">
        <v>0</v>
      </c>
      <c r="Q80" s="217">
        <f t="shared" si="6"/>
        <v>48</v>
      </c>
      <c r="T80" s="50"/>
    </row>
    <row r="81" spans="1:20" ht="11.25">
      <c r="A81" s="215" t="s">
        <v>214</v>
      </c>
      <c r="B81" s="216">
        <v>33451</v>
      </c>
      <c r="C81" s="216">
        <v>54719</v>
      </c>
      <c r="D81" s="216">
        <v>498</v>
      </c>
      <c r="E81" s="218">
        <v>88668</v>
      </c>
      <c r="F81" s="84">
        <v>239</v>
      </c>
      <c r="G81" s="84">
        <v>308</v>
      </c>
      <c r="H81" s="84">
        <v>2</v>
      </c>
      <c r="I81" s="336">
        <f t="shared" si="5"/>
        <v>549</v>
      </c>
      <c r="J81" s="15">
        <v>1617</v>
      </c>
      <c r="K81" s="13">
        <v>4109</v>
      </c>
      <c r="L81" s="7">
        <v>9</v>
      </c>
      <c r="M81" s="15">
        <v>5735</v>
      </c>
      <c r="N81" s="84">
        <v>2</v>
      </c>
      <c r="O81" s="84">
        <v>25</v>
      </c>
      <c r="P81" s="84">
        <v>0</v>
      </c>
      <c r="Q81" s="240">
        <f t="shared" si="6"/>
        <v>27</v>
      </c>
      <c r="T81" s="50"/>
    </row>
    <row r="82" spans="1:20" ht="11.25">
      <c r="A82" s="219" t="s">
        <v>78</v>
      </c>
      <c r="B82" s="220">
        <v>67243</v>
      </c>
      <c r="C82" s="220">
        <v>110587</v>
      </c>
      <c r="D82" s="220">
        <v>1349</v>
      </c>
      <c r="E82" s="221">
        <v>179179</v>
      </c>
      <c r="F82" s="113">
        <f>SUM(F80:F81)</f>
        <v>460</v>
      </c>
      <c r="G82" s="113">
        <f>SUM(G80:G81)</f>
        <v>671</v>
      </c>
      <c r="H82" s="113">
        <f>SUM(H80:H81)</f>
        <v>5</v>
      </c>
      <c r="I82" s="334">
        <f t="shared" si="5"/>
        <v>1136</v>
      </c>
      <c r="J82" s="23">
        <v>4937</v>
      </c>
      <c r="K82" s="72">
        <v>10470</v>
      </c>
      <c r="L82" s="24">
        <v>18</v>
      </c>
      <c r="M82" s="23">
        <v>15425</v>
      </c>
      <c r="N82" s="113">
        <f>SUM(N80:N81)</f>
        <v>6</v>
      </c>
      <c r="O82" s="113">
        <f>SUM(O80:O81)</f>
        <v>69</v>
      </c>
      <c r="P82" s="113">
        <f>SUM(P80:P81)</f>
        <v>0</v>
      </c>
      <c r="Q82" s="217">
        <f t="shared" si="6"/>
        <v>75</v>
      </c>
      <c r="T82" s="50"/>
    </row>
    <row r="83" spans="1:20" ht="11.25">
      <c r="A83" s="215" t="s">
        <v>216</v>
      </c>
      <c r="B83" s="216">
        <v>11198</v>
      </c>
      <c r="C83" s="216">
        <v>16216</v>
      </c>
      <c r="D83" s="216">
        <v>301</v>
      </c>
      <c r="E83" s="218">
        <v>27715</v>
      </c>
      <c r="F83" s="84">
        <v>96</v>
      </c>
      <c r="G83" s="84">
        <v>249</v>
      </c>
      <c r="H83" s="84">
        <v>0</v>
      </c>
      <c r="I83" s="334">
        <f t="shared" si="5"/>
        <v>345</v>
      </c>
      <c r="J83" s="9">
        <v>635</v>
      </c>
      <c r="K83" s="5">
        <v>1314</v>
      </c>
      <c r="L83" s="10">
        <v>0</v>
      </c>
      <c r="M83" s="9">
        <v>1949</v>
      </c>
      <c r="N83" s="84">
        <v>0</v>
      </c>
      <c r="O83" s="84">
        <v>13</v>
      </c>
      <c r="P83" s="84">
        <v>0</v>
      </c>
      <c r="Q83" s="217">
        <f t="shared" si="6"/>
        <v>13</v>
      </c>
      <c r="T83" s="50"/>
    </row>
    <row r="84" spans="1:20" ht="11.25">
      <c r="A84" s="227" t="s">
        <v>422</v>
      </c>
      <c r="B84" s="228">
        <v>15753</v>
      </c>
      <c r="C84" s="228">
        <v>24115</v>
      </c>
      <c r="D84" s="228">
        <v>296</v>
      </c>
      <c r="E84" s="229">
        <v>40164</v>
      </c>
      <c r="F84" s="84">
        <v>133</v>
      </c>
      <c r="G84" s="84">
        <v>287</v>
      </c>
      <c r="H84" s="84">
        <v>0</v>
      </c>
      <c r="I84" s="335">
        <f t="shared" si="5"/>
        <v>420</v>
      </c>
      <c r="J84" s="15">
        <v>1518</v>
      </c>
      <c r="K84" s="13">
        <v>2830</v>
      </c>
      <c r="L84" s="7">
        <v>0</v>
      </c>
      <c r="M84" s="15">
        <v>4348</v>
      </c>
      <c r="N84" s="84">
        <v>0</v>
      </c>
      <c r="O84" s="84">
        <v>25</v>
      </c>
      <c r="P84" s="84">
        <v>0</v>
      </c>
      <c r="Q84" s="218">
        <f t="shared" si="6"/>
        <v>25</v>
      </c>
      <c r="T84" s="50"/>
    </row>
    <row r="85" spans="1:20" ht="11.25">
      <c r="A85" s="215" t="s">
        <v>218</v>
      </c>
      <c r="B85" s="216">
        <v>7562</v>
      </c>
      <c r="C85" s="216">
        <v>11195</v>
      </c>
      <c r="D85" s="216">
        <v>198</v>
      </c>
      <c r="E85" s="218">
        <v>18955</v>
      </c>
      <c r="F85" s="84">
        <v>77</v>
      </c>
      <c r="G85" s="84">
        <v>175</v>
      </c>
      <c r="H85" s="84">
        <v>0</v>
      </c>
      <c r="I85" s="335">
        <f t="shared" si="5"/>
        <v>252</v>
      </c>
      <c r="J85" s="15">
        <v>474</v>
      </c>
      <c r="K85" s="13">
        <v>926</v>
      </c>
      <c r="L85" s="7">
        <v>0</v>
      </c>
      <c r="M85" s="15">
        <v>1400</v>
      </c>
      <c r="N85" s="84">
        <v>0</v>
      </c>
      <c r="O85" s="84">
        <v>10</v>
      </c>
      <c r="P85" s="84">
        <v>0</v>
      </c>
      <c r="Q85" s="218">
        <f t="shared" si="6"/>
        <v>10</v>
      </c>
      <c r="T85" s="50"/>
    </row>
    <row r="86" spans="1:20" ht="11.25">
      <c r="A86" s="215" t="s">
        <v>219</v>
      </c>
      <c r="B86" s="216">
        <v>19064</v>
      </c>
      <c r="C86" s="216">
        <v>29148</v>
      </c>
      <c r="D86" s="216">
        <v>227</v>
      </c>
      <c r="E86" s="218">
        <v>48439</v>
      </c>
      <c r="F86" s="84">
        <v>150</v>
      </c>
      <c r="G86" s="84">
        <v>306</v>
      </c>
      <c r="H86" s="84">
        <v>0</v>
      </c>
      <c r="I86" s="335">
        <f t="shared" si="5"/>
        <v>456</v>
      </c>
      <c r="J86" s="15">
        <v>2151</v>
      </c>
      <c r="K86" s="13">
        <v>3922</v>
      </c>
      <c r="L86" s="7">
        <v>0</v>
      </c>
      <c r="M86" s="15">
        <v>6073</v>
      </c>
      <c r="N86" s="84">
        <v>0</v>
      </c>
      <c r="O86" s="84">
        <v>34</v>
      </c>
      <c r="P86" s="84">
        <v>0</v>
      </c>
      <c r="Q86" s="218">
        <f t="shared" si="6"/>
        <v>34</v>
      </c>
      <c r="T86" s="50"/>
    </row>
    <row r="87" spans="1:20" ht="11.25">
      <c r="A87" s="215" t="s">
        <v>220</v>
      </c>
      <c r="B87" s="216">
        <v>11405</v>
      </c>
      <c r="C87" s="216">
        <v>16792</v>
      </c>
      <c r="D87" s="216">
        <v>184</v>
      </c>
      <c r="E87" s="218">
        <v>28381</v>
      </c>
      <c r="F87" s="84">
        <v>98</v>
      </c>
      <c r="G87" s="84">
        <v>223</v>
      </c>
      <c r="H87" s="84">
        <v>0</v>
      </c>
      <c r="I87" s="335">
        <f t="shared" si="5"/>
        <v>321</v>
      </c>
      <c r="J87" s="15">
        <v>1199</v>
      </c>
      <c r="K87" s="13">
        <v>2194</v>
      </c>
      <c r="L87" s="7">
        <v>8</v>
      </c>
      <c r="M87" s="15">
        <v>3401</v>
      </c>
      <c r="N87" s="84">
        <v>0</v>
      </c>
      <c r="O87" s="84">
        <v>28</v>
      </c>
      <c r="P87" s="84">
        <v>0</v>
      </c>
      <c r="Q87" s="218">
        <f t="shared" si="6"/>
        <v>28</v>
      </c>
      <c r="T87" s="50"/>
    </row>
    <row r="88" spans="1:20" ht="11.25">
      <c r="A88" s="215" t="s">
        <v>221</v>
      </c>
      <c r="B88" s="216">
        <v>22514</v>
      </c>
      <c r="C88" s="216">
        <v>36459</v>
      </c>
      <c r="D88" s="216">
        <v>564</v>
      </c>
      <c r="E88" s="218">
        <v>59537</v>
      </c>
      <c r="F88" s="84">
        <v>188</v>
      </c>
      <c r="G88" s="84">
        <v>326</v>
      </c>
      <c r="H88" s="84">
        <v>3</v>
      </c>
      <c r="I88" s="336">
        <f t="shared" si="5"/>
        <v>517</v>
      </c>
      <c r="J88" s="15">
        <v>2238</v>
      </c>
      <c r="K88" s="13">
        <v>3872</v>
      </c>
      <c r="L88" s="7">
        <v>12</v>
      </c>
      <c r="M88" s="15">
        <v>6122</v>
      </c>
      <c r="N88" s="84">
        <v>2</v>
      </c>
      <c r="O88" s="84">
        <v>27</v>
      </c>
      <c r="P88" s="84">
        <v>0</v>
      </c>
      <c r="Q88" s="240">
        <f t="shared" si="6"/>
        <v>29</v>
      </c>
      <c r="T88" s="50"/>
    </row>
    <row r="89" spans="1:20" ht="11.25">
      <c r="A89" s="96" t="s">
        <v>81</v>
      </c>
      <c r="B89" s="22">
        <v>87496</v>
      </c>
      <c r="C89" s="22">
        <v>133925</v>
      </c>
      <c r="D89" s="22">
        <v>1770</v>
      </c>
      <c r="E89" s="24">
        <v>223191</v>
      </c>
      <c r="F89" s="113">
        <f>SUM(F83:F88)</f>
        <v>742</v>
      </c>
      <c r="G89" s="113">
        <f>SUM(G83:G88)</f>
        <v>1566</v>
      </c>
      <c r="H89" s="113">
        <f>SUM(H83:H88)</f>
        <v>3</v>
      </c>
      <c r="I89" s="334">
        <f t="shared" si="5"/>
        <v>2311</v>
      </c>
      <c r="J89" s="23">
        <v>8215</v>
      </c>
      <c r="K89" s="72">
        <v>15058</v>
      </c>
      <c r="L89" s="24">
        <v>20</v>
      </c>
      <c r="M89" s="23">
        <v>23293</v>
      </c>
      <c r="N89" s="113">
        <f>SUM(N83:N88)</f>
        <v>2</v>
      </c>
      <c r="O89" s="113">
        <f>SUM(O83:O88)</f>
        <v>137</v>
      </c>
      <c r="P89" s="113">
        <f>SUM(P83:P88)</f>
        <v>0</v>
      </c>
      <c r="Q89" s="217">
        <f t="shared" si="6"/>
        <v>139</v>
      </c>
      <c r="T89" s="50"/>
    </row>
    <row r="90" spans="1:20" ht="11.25">
      <c r="A90" s="215" t="s">
        <v>423</v>
      </c>
      <c r="B90" s="216">
        <v>55625</v>
      </c>
      <c r="C90" s="216">
        <v>77935</v>
      </c>
      <c r="D90" s="216">
        <v>1456</v>
      </c>
      <c r="E90" s="218">
        <v>135016</v>
      </c>
      <c r="F90" s="113">
        <v>320</v>
      </c>
      <c r="G90" s="113">
        <v>334</v>
      </c>
      <c r="H90" s="113">
        <v>0</v>
      </c>
      <c r="I90" s="337">
        <f t="shared" si="5"/>
        <v>654</v>
      </c>
      <c r="J90" s="23">
        <v>12324</v>
      </c>
      <c r="K90" s="72">
        <v>25445</v>
      </c>
      <c r="L90" s="24">
        <v>280</v>
      </c>
      <c r="M90" s="23">
        <v>38049</v>
      </c>
      <c r="N90" s="113">
        <v>9</v>
      </c>
      <c r="O90" s="113">
        <v>123</v>
      </c>
      <c r="P90" s="113">
        <v>2</v>
      </c>
      <c r="Q90" s="217">
        <f t="shared" si="6"/>
        <v>134</v>
      </c>
      <c r="T90" s="50"/>
    </row>
    <row r="91" spans="1:20" ht="11.25">
      <c r="A91" s="96" t="s">
        <v>88</v>
      </c>
      <c r="B91" s="22">
        <v>55625</v>
      </c>
      <c r="C91" s="22">
        <v>77935</v>
      </c>
      <c r="D91" s="22">
        <v>1456</v>
      </c>
      <c r="E91" s="24">
        <v>135016</v>
      </c>
      <c r="F91" s="113">
        <v>320</v>
      </c>
      <c r="G91" s="113">
        <v>334</v>
      </c>
      <c r="H91" s="113">
        <v>0</v>
      </c>
      <c r="I91" s="337">
        <f t="shared" si="5"/>
        <v>654</v>
      </c>
      <c r="J91" s="23">
        <v>12324</v>
      </c>
      <c r="K91" s="13">
        <v>25445</v>
      </c>
      <c r="L91" s="7">
        <v>280</v>
      </c>
      <c r="M91" s="15">
        <v>38049</v>
      </c>
      <c r="N91" s="113">
        <v>9</v>
      </c>
      <c r="O91" s="113">
        <v>123</v>
      </c>
      <c r="P91" s="113">
        <v>2</v>
      </c>
      <c r="Q91" s="217">
        <f t="shared" si="6"/>
        <v>134</v>
      </c>
      <c r="T91" s="50"/>
    </row>
    <row r="92" spans="1:20" ht="11.25">
      <c r="A92" s="215" t="s">
        <v>225</v>
      </c>
      <c r="B92" s="216">
        <v>11512</v>
      </c>
      <c r="C92" s="216">
        <v>17423</v>
      </c>
      <c r="D92" s="216">
        <v>210</v>
      </c>
      <c r="E92" s="218">
        <v>29145</v>
      </c>
      <c r="F92" s="84">
        <v>110</v>
      </c>
      <c r="G92" s="84">
        <v>292</v>
      </c>
      <c r="H92" s="84">
        <v>2</v>
      </c>
      <c r="I92" s="335">
        <f t="shared" si="5"/>
        <v>404</v>
      </c>
      <c r="J92" s="15">
        <v>996</v>
      </c>
      <c r="K92" s="5">
        <v>1898</v>
      </c>
      <c r="L92" s="10">
        <v>12</v>
      </c>
      <c r="M92" s="9">
        <v>2906</v>
      </c>
      <c r="N92" s="84">
        <v>1</v>
      </c>
      <c r="O92" s="84">
        <v>20</v>
      </c>
      <c r="P92" s="84">
        <v>0</v>
      </c>
      <c r="Q92" s="217">
        <f t="shared" si="6"/>
        <v>21</v>
      </c>
      <c r="T92" s="50"/>
    </row>
    <row r="93" spans="1:20" ht="11.25">
      <c r="A93" s="215" t="s">
        <v>424</v>
      </c>
      <c r="B93" s="216">
        <v>19590</v>
      </c>
      <c r="C93" s="216">
        <v>29466</v>
      </c>
      <c r="D93" s="216">
        <v>556</v>
      </c>
      <c r="E93" s="218">
        <v>49612</v>
      </c>
      <c r="F93" s="84">
        <v>190</v>
      </c>
      <c r="G93" s="84">
        <v>375</v>
      </c>
      <c r="H93" s="84">
        <v>1</v>
      </c>
      <c r="I93" s="335">
        <f t="shared" si="5"/>
        <v>566</v>
      </c>
      <c r="J93" s="15">
        <v>1165</v>
      </c>
      <c r="K93" s="13">
        <v>2464</v>
      </c>
      <c r="L93" s="7">
        <v>33</v>
      </c>
      <c r="M93" s="15">
        <v>3662</v>
      </c>
      <c r="N93" s="84">
        <v>0</v>
      </c>
      <c r="O93" s="84">
        <v>25</v>
      </c>
      <c r="P93" s="84">
        <v>0</v>
      </c>
      <c r="Q93" s="218">
        <f t="shared" si="6"/>
        <v>25</v>
      </c>
      <c r="T93" s="50"/>
    </row>
    <row r="94" spans="1:20" ht="11.25">
      <c r="A94" s="215" t="s">
        <v>227</v>
      </c>
      <c r="B94" s="216">
        <v>11622</v>
      </c>
      <c r="C94" s="216">
        <v>16032</v>
      </c>
      <c r="D94" s="216">
        <v>351</v>
      </c>
      <c r="E94" s="218">
        <v>28005</v>
      </c>
      <c r="F94" s="84">
        <v>104</v>
      </c>
      <c r="G94" s="84">
        <v>239</v>
      </c>
      <c r="H94" s="84">
        <v>0</v>
      </c>
      <c r="I94" s="335">
        <f t="shared" si="5"/>
        <v>343</v>
      </c>
      <c r="J94" s="15">
        <v>2701</v>
      </c>
      <c r="K94" s="13">
        <v>4176</v>
      </c>
      <c r="L94" s="7">
        <v>78</v>
      </c>
      <c r="M94" s="15">
        <v>6955</v>
      </c>
      <c r="N94" s="84">
        <v>0</v>
      </c>
      <c r="O94" s="84">
        <v>71</v>
      </c>
      <c r="P94" s="84">
        <v>0</v>
      </c>
      <c r="Q94" s="218">
        <f t="shared" si="6"/>
        <v>71</v>
      </c>
      <c r="T94" s="50"/>
    </row>
    <row r="95" spans="1:20" ht="11.25">
      <c r="A95" s="215" t="s">
        <v>228</v>
      </c>
      <c r="B95" s="216">
        <v>13898</v>
      </c>
      <c r="C95" s="216">
        <v>18742</v>
      </c>
      <c r="D95" s="216">
        <v>250</v>
      </c>
      <c r="E95" s="218">
        <v>32890</v>
      </c>
      <c r="F95" s="84">
        <v>134</v>
      </c>
      <c r="G95" s="84">
        <v>263</v>
      </c>
      <c r="H95" s="84">
        <v>0</v>
      </c>
      <c r="I95" s="336">
        <f t="shared" si="5"/>
        <v>397</v>
      </c>
      <c r="J95" s="15">
        <v>1648</v>
      </c>
      <c r="K95" s="13">
        <v>2940</v>
      </c>
      <c r="L95" s="7">
        <v>21</v>
      </c>
      <c r="M95" s="15">
        <v>4609</v>
      </c>
      <c r="N95" s="84">
        <v>0</v>
      </c>
      <c r="O95" s="84">
        <v>40</v>
      </c>
      <c r="P95" s="84">
        <v>0</v>
      </c>
      <c r="Q95" s="240">
        <f t="shared" si="6"/>
        <v>40</v>
      </c>
      <c r="T95" s="50"/>
    </row>
    <row r="96" spans="1:20" ht="11.25">
      <c r="A96" s="219" t="s">
        <v>89</v>
      </c>
      <c r="B96" s="220">
        <v>56622</v>
      </c>
      <c r="C96" s="220">
        <v>81663</v>
      </c>
      <c r="D96" s="220">
        <v>1367</v>
      </c>
      <c r="E96" s="221">
        <v>139652</v>
      </c>
      <c r="F96" s="113">
        <f>SUM(F92:F95)</f>
        <v>538</v>
      </c>
      <c r="G96" s="113">
        <f>SUM(G92:G95)</f>
        <v>1169</v>
      </c>
      <c r="H96" s="113">
        <f>SUM(H92:H95)</f>
        <v>3</v>
      </c>
      <c r="I96" s="334">
        <f t="shared" si="5"/>
        <v>1710</v>
      </c>
      <c r="J96" s="23">
        <v>6510</v>
      </c>
      <c r="K96" s="72">
        <v>11478</v>
      </c>
      <c r="L96" s="24">
        <v>144</v>
      </c>
      <c r="M96" s="23">
        <v>18132</v>
      </c>
      <c r="N96" s="113">
        <f>SUM(N92:N95)</f>
        <v>1</v>
      </c>
      <c r="O96" s="113">
        <f>SUM(O92:O95)</f>
        <v>156</v>
      </c>
      <c r="P96" s="113">
        <f>SUM(P92:P95)</f>
        <v>0</v>
      </c>
      <c r="Q96" s="217">
        <f t="shared" si="6"/>
        <v>157</v>
      </c>
      <c r="T96" s="50"/>
    </row>
    <row r="97" spans="1:20" ht="11.25">
      <c r="A97" s="215" t="s">
        <v>230</v>
      </c>
      <c r="B97" s="216">
        <v>12349</v>
      </c>
      <c r="C97" s="216">
        <v>17279</v>
      </c>
      <c r="D97" s="216">
        <v>279</v>
      </c>
      <c r="E97" s="218">
        <v>29907</v>
      </c>
      <c r="F97" s="83">
        <v>63</v>
      </c>
      <c r="G97" s="83">
        <v>239</v>
      </c>
      <c r="H97" s="83">
        <v>0</v>
      </c>
      <c r="I97" s="334">
        <f t="shared" si="5"/>
        <v>302</v>
      </c>
      <c r="J97" s="9">
        <v>805</v>
      </c>
      <c r="K97" s="5">
        <v>1456</v>
      </c>
      <c r="L97" s="10">
        <v>0</v>
      </c>
      <c r="M97" s="9">
        <v>2261</v>
      </c>
      <c r="N97" s="83">
        <v>1</v>
      </c>
      <c r="O97" s="83">
        <v>12</v>
      </c>
      <c r="P97" s="83">
        <v>0</v>
      </c>
      <c r="Q97" s="217">
        <f t="shared" si="6"/>
        <v>13</v>
      </c>
      <c r="T97" s="50"/>
    </row>
    <row r="98" spans="1:20" ht="11.25">
      <c r="A98" s="215" t="s">
        <v>231</v>
      </c>
      <c r="B98" s="216">
        <v>10770</v>
      </c>
      <c r="C98" s="216">
        <v>16350</v>
      </c>
      <c r="D98" s="216">
        <v>450</v>
      </c>
      <c r="E98" s="218">
        <v>27570</v>
      </c>
      <c r="F98" s="84">
        <v>158</v>
      </c>
      <c r="G98" s="84">
        <v>258</v>
      </c>
      <c r="H98" s="84">
        <v>0</v>
      </c>
      <c r="I98" s="335">
        <f t="shared" si="5"/>
        <v>416</v>
      </c>
      <c r="J98" s="15">
        <v>885</v>
      </c>
      <c r="K98" s="13">
        <v>1816</v>
      </c>
      <c r="L98" s="7">
        <v>22</v>
      </c>
      <c r="M98" s="15">
        <v>2723</v>
      </c>
      <c r="N98" s="84">
        <v>0</v>
      </c>
      <c r="O98" s="84">
        <v>16</v>
      </c>
      <c r="P98" s="84">
        <v>0</v>
      </c>
      <c r="Q98" s="218">
        <f t="shared" si="6"/>
        <v>16</v>
      </c>
      <c r="T98" s="50"/>
    </row>
    <row r="99" spans="1:20" ht="11.25">
      <c r="A99" s="215" t="s">
        <v>232</v>
      </c>
      <c r="B99" s="216">
        <v>20946</v>
      </c>
      <c r="C99" s="216">
        <v>30648</v>
      </c>
      <c r="D99" s="216">
        <v>52</v>
      </c>
      <c r="E99" s="218">
        <v>51646</v>
      </c>
      <c r="F99" s="84">
        <v>260</v>
      </c>
      <c r="G99" s="84">
        <v>351</v>
      </c>
      <c r="H99" s="84">
        <v>0</v>
      </c>
      <c r="I99" s="335">
        <f t="shared" si="5"/>
        <v>611</v>
      </c>
      <c r="J99" s="15">
        <v>2029</v>
      </c>
      <c r="K99" s="13">
        <v>4397</v>
      </c>
      <c r="L99" s="7">
        <v>6</v>
      </c>
      <c r="M99" s="15">
        <v>6432</v>
      </c>
      <c r="N99" s="84">
        <v>1</v>
      </c>
      <c r="O99" s="84">
        <v>30</v>
      </c>
      <c r="P99" s="84">
        <v>0</v>
      </c>
      <c r="Q99" s="218">
        <f t="shared" si="6"/>
        <v>31</v>
      </c>
      <c r="T99" s="50"/>
    </row>
    <row r="100" spans="1:20" ht="11.25">
      <c r="A100" s="215" t="s">
        <v>233</v>
      </c>
      <c r="B100" s="216">
        <v>7523</v>
      </c>
      <c r="C100" s="216">
        <v>10745</v>
      </c>
      <c r="D100" s="216">
        <v>183</v>
      </c>
      <c r="E100" s="218">
        <v>18451</v>
      </c>
      <c r="F100" s="84">
        <v>79</v>
      </c>
      <c r="G100" s="84">
        <v>215</v>
      </c>
      <c r="H100" s="84">
        <v>0</v>
      </c>
      <c r="I100" s="336">
        <f t="shared" si="5"/>
        <v>294</v>
      </c>
      <c r="J100" s="15">
        <v>327</v>
      </c>
      <c r="K100" s="13">
        <v>646</v>
      </c>
      <c r="L100" s="7">
        <v>0</v>
      </c>
      <c r="M100" s="15">
        <v>973</v>
      </c>
      <c r="N100" s="84">
        <v>0</v>
      </c>
      <c r="O100" s="84">
        <v>3</v>
      </c>
      <c r="P100" s="84">
        <v>0</v>
      </c>
      <c r="Q100" s="240">
        <f t="shared" si="6"/>
        <v>3</v>
      </c>
      <c r="T100" s="50"/>
    </row>
    <row r="101" spans="1:20" ht="11.25">
      <c r="A101" s="219" t="s">
        <v>94</v>
      </c>
      <c r="B101" s="220">
        <v>51588</v>
      </c>
      <c r="C101" s="220">
        <v>75022</v>
      </c>
      <c r="D101" s="220">
        <v>964</v>
      </c>
      <c r="E101" s="221">
        <v>127574</v>
      </c>
      <c r="F101" s="113">
        <f>SUM(F97:F100)</f>
        <v>560</v>
      </c>
      <c r="G101" s="113">
        <f>SUM(G97:G100)</f>
        <v>1063</v>
      </c>
      <c r="H101" s="113">
        <f>SUM(H97:H100)</f>
        <v>0</v>
      </c>
      <c r="I101" s="334">
        <f t="shared" si="5"/>
        <v>1623</v>
      </c>
      <c r="J101" s="23">
        <f aca="true" t="shared" si="8" ref="J101:P101">SUM(J97:J100)</f>
        <v>4046</v>
      </c>
      <c r="K101" s="24">
        <f t="shared" si="8"/>
        <v>8315</v>
      </c>
      <c r="L101" s="24">
        <f t="shared" si="8"/>
        <v>28</v>
      </c>
      <c r="M101" s="24">
        <f t="shared" si="8"/>
        <v>12389</v>
      </c>
      <c r="N101" s="113">
        <f t="shared" si="8"/>
        <v>2</v>
      </c>
      <c r="O101" s="113">
        <f t="shared" si="8"/>
        <v>61</v>
      </c>
      <c r="P101" s="113">
        <f t="shared" si="8"/>
        <v>0</v>
      </c>
      <c r="Q101" s="217">
        <f t="shared" si="6"/>
        <v>63</v>
      </c>
      <c r="T101" s="50"/>
    </row>
    <row r="102" spans="1:20" ht="11.25">
      <c r="A102" s="215" t="s">
        <v>425</v>
      </c>
      <c r="B102" s="216">
        <v>16508</v>
      </c>
      <c r="C102" s="216">
        <v>21652</v>
      </c>
      <c r="D102" s="216">
        <v>219</v>
      </c>
      <c r="E102" s="218">
        <v>38379</v>
      </c>
      <c r="F102" s="83">
        <v>102</v>
      </c>
      <c r="G102" s="83">
        <v>348</v>
      </c>
      <c r="H102" s="83">
        <v>0</v>
      </c>
      <c r="I102" s="334">
        <f t="shared" si="5"/>
        <v>450</v>
      </c>
      <c r="J102" s="15">
        <v>7011</v>
      </c>
      <c r="K102" s="13">
        <v>10501</v>
      </c>
      <c r="L102" s="7">
        <v>53</v>
      </c>
      <c r="M102" s="15">
        <v>17565</v>
      </c>
      <c r="N102" s="83">
        <v>2</v>
      </c>
      <c r="O102" s="83">
        <v>174</v>
      </c>
      <c r="P102" s="83">
        <v>0</v>
      </c>
      <c r="Q102" s="217">
        <f t="shared" si="6"/>
        <v>176</v>
      </c>
      <c r="T102" s="50"/>
    </row>
    <row r="103" spans="1:20" ht="11.25">
      <c r="A103" s="215" t="s">
        <v>236</v>
      </c>
      <c r="B103" s="216">
        <v>24475</v>
      </c>
      <c r="C103" s="216">
        <v>31997</v>
      </c>
      <c r="D103" s="216">
        <v>486</v>
      </c>
      <c r="E103" s="218">
        <v>56958</v>
      </c>
      <c r="F103" s="84">
        <v>189</v>
      </c>
      <c r="G103" s="84">
        <v>357</v>
      </c>
      <c r="H103" s="84">
        <v>0</v>
      </c>
      <c r="I103" s="335">
        <f t="shared" si="5"/>
        <v>546</v>
      </c>
      <c r="J103" s="15">
        <v>13139</v>
      </c>
      <c r="K103" s="13">
        <v>19011</v>
      </c>
      <c r="L103" s="7">
        <v>127</v>
      </c>
      <c r="M103" s="15">
        <v>32277</v>
      </c>
      <c r="N103" s="84">
        <v>14</v>
      </c>
      <c r="O103" s="84">
        <v>211</v>
      </c>
      <c r="P103" s="84">
        <v>0</v>
      </c>
      <c r="Q103" s="218">
        <f t="shared" si="6"/>
        <v>225</v>
      </c>
      <c r="T103" s="50"/>
    </row>
    <row r="104" spans="1:20" ht="11.25">
      <c r="A104" s="215" t="s">
        <v>237</v>
      </c>
      <c r="B104" s="216">
        <v>26007</v>
      </c>
      <c r="C104" s="216">
        <v>35231</v>
      </c>
      <c r="D104" s="216">
        <v>257</v>
      </c>
      <c r="E104" s="218">
        <v>61495</v>
      </c>
      <c r="F104" s="84">
        <v>134</v>
      </c>
      <c r="G104" s="84">
        <v>309</v>
      </c>
      <c r="H104" s="84">
        <v>0</v>
      </c>
      <c r="I104" s="335">
        <f t="shared" si="5"/>
        <v>443</v>
      </c>
      <c r="J104" s="15">
        <v>14911</v>
      </c>
      <c r="K104" s="13">
        <v>22185</v>
      </c>
      <c r="L104" s="7">
        <v>105</v>
      </c>
      <c r="M104" s="15">
        <v>37201</v>
      </c>
      <c r="N104" s="84">
        <v>10</v>
      </c>
      <c r="O104" s="84">
        <v>268</v>
      </c>
      <c r="P104" s="84">
        <v>0</v>
      </c>
      <c r="Q104" s="218">
        <f t="shared" si="6"/>
        <v>278</v>
      </c>
      <c r="T104" s="50"/>
    </row>
    <row r="105" spans="1:20" ht="11.25">
      <c r="A105" s="215" t="s">
        <v>238</v>
      </c>
      <c r="B105" s="216">
        <v>15582</v>
      </c>
      <c r="C105" s="216">
        <v>20946</v>
      </c>
      <c r="D105" s="216">
        <v>222</v>
      </c>
      <c r="E105" s="218">
        <v>36750</v>
      </c>
      <c r="F105" s="84">
        <v>101</v>
      </c>
      <c r="G105" s="84">
        <v>256</v>
      </c>
      <c r="H105" s="84">
        <v>0</v>
      </c>
      <c r="I105" s="336">
        <f t="shared" si="5"/>
        <v>357</v>
      </c>
      <c r="J105" s="15">
        <v>14145</v>
      </c>
      <c r="K105" s="13">
        <v>19576</v>
      </c>
      <c r="L105" s="7">
        <v>134</v>
      </c>
      <c r="M105" s="15">
        <v>33855</v>
      </c>
      <c r="N105" s="84">
        <v>2</v>
      </c>
      <c r="O105" s="84">
        <v>258</v>
      </c>
      <c r="P105" s="84">
        <v>0</v>
      </c>
      <c r="Q105" s="240">
        <f t="shared" si="6"/>
        <v>260</v>
      </c>
      <c r="T105" s="50"/>
    </row>
    <row r="106" spans="1:20" ht="11.25">
      <c r="A106" s="219" t="s">
        <v>99</v>
      </c>
      <c r="B106" s="220">
        <v>82572</v>
      </c>
      <c r="C106" s="220">
        <v>109826</v>
      </c>
      <c r="D106" s="220">
        <v>1184</v>
      </c>
      <c r="E106" s="221">
        <v>193582</v>
      </c>
      <c r="F106" s="113">
        <f>SUM(F102:F105)</f>
        <v>526</v>
      </c>
      <c r="G106" s="113">
        <f>SUM(G102:G105)</f>
        <v>1270</v>
      </c>
      <c r="H106" s="113">
        <f>SUM(H102:H105)</f>
        <v>0</v>
      </c>
      <c r="I106" s="334">
        <f t="shared" si="5"/>
        <v>1796</v>
      </c>
      <c r="J106" s="23">
        <v>49206</v>
      </c>
      <c r="K106" s="72">
        <v>71273</v>
      </c>
      <c r="L106" s="24">
        <v>419</v>
      </c>
      <c r="M106" s="23">
        <v>120898</v>
      </c>
      <c r="N106" s="113">
        <f>SUM(N102:N105)</f>
        <v>28</v>
      </c>
      <c r="O106" s="113">
        <f>SUM(O102:O105)</f>
        <v>911</v>
      </c>
      <c r="P106" s="113">
        <f>SUM(P102:P105)</f>
        <v>0</v>
      </c>
      <c r="Q106" s="217">
        <f t="shared" si="6"/>
        <v>939</v>
      </c>
      <c r="T106" s="50"/>
    </row>
    <row r="107" spans="1:20" ht="11.25">
      <c r="A107" s="215" t="s">
        <v>240</v>
      </c>
      <c r="B107" s="216">
        <v>21884</v>
      </c>
      <c r="C107" s="216">
        <v>34394</v>
      </c>
      <c r="D107" s="216">
        <v>557</v>
      </c>
      <c r="E107" s="218">
        <v>56835</v>
      </c>
      <c r="F107" s="83">
        <v>185</v>
      </c>
      <c r="G107" s="83">
        <v>480</v>
      </c>
      <c r="H107" s="83">
        <v>0</v>
      </c>
      <c r="I107" s="334">
        <f t="shared" si="5"/>
        <v>665</v>
      </c>
      <c r="J107" s="9">
        <v>1485</v>
      </c>
      <c r="K107" s="5">
        <v>3243</v>
      </c>
      <c r="L107" s="10">
        <v>6</v>
      </c>
      <c r="M107" s="9">
        <v>4734</v>
      </c>
      <c r="N107" s="83">
        <v>0</v>
      </c>
      <c r="O107" s="83">
        <v>22</v>
      </c>
      <c r="P107" s="83">
        <v>0</v>
      </c>
      <c r="Q107" s="217">
        <f t="shared" si="6"/>
        <v>22</v>
      </c>
      <c r="T107" s="50"/>
    </row>
    <row r="108" spans="1:20" ht="11.25">
      <c r="A108" s="215" t="s">
        <v>426</v>
      </c>
      <c r="B108" s="216">
        <v>46401</v>
      </c>
      <c r="C108" s="216">
        <v>71644</v>
      </c>
      <c r="D108" s="216">
        <v>1092</v>
      </c>
      <c r="E108" s="218">
        <v>119137</v>
      </c>
      <c r="F108" s="84">
        <v>435</v>
      </c>
      <c r="G108" s="84">
        <v>773</v>
      </c>
      <c r="H108" s="84">
        <v>0</v>
      </c>
      <c r="I108" s="336">
        <f t="shared" si="5"/>
        <v>1208</v>
      </c>
      <c r="J108" s="15">
        <v>3864</v>
      </c>
      <c r="K108" s="13">
        <v>7908</v>
      </c>
      <c r="L108" s="7">
        <v>20</v>
      </c>
      <c r="M108" s="15">
        <v>11792</v>
      </c>
      <c r="N108" s="84">
        <v>0</v>
      </c>
      <c r="O108" s="84">
        <v>62</v>
      </c>
      <c r="P108" s="84">
        <v>0</v>
      </c>
      <c r="Q108" s="240">
        <f t="shared" si="6"/>
        <v>62</v>
      </c>
      <c r="T108" s="50"/>
    </row>
    <row r="109" spans="1:20" ht="11.25">
      <c r="A109" s="219" t="s">
        <v>104</v>
      </c>
      <c r="B109" s="220">
        <v>68285</v>
      </c>
      <c r="C109" s="220">
        <v>106038</v>
      </c>
      <c r="D109" s="220">
        <v>1649</v>
      </c>
      <c r="E109" s="221">
        <v>175972</v>
      </c>
      <c r="F109" s="113">
        <f>SUM(F107:F108)</f>
        <v>620</v>
      </c>
      <c r="G109" s="113">
        <f>SUM(G107:G108)</f>
        <v>1253</v>
      </c>
      <c r="H109" s="113">
        <f>SUM(H107:H108)</f>
        <v>0</v>
      </c>
      <c r="I109" s="334">
        <f t="shared" si="5"/>
        <v>1873</v>
      </c>
      <c r="J109" s="23">
        <v>5349</v>
      </c>
      <c r="K109" s="72">
        <v>11151</v>
      </c>
      <c r="L109" s="24">
        <v>26</v>
      </c>
      <c r="M109" s="23">
        <v>16526</v>
      </c>
      <c r="N109" s="113">
        <f>SUM(N107:N108)</f>
        <v>0</v>
      </c>
      <c r="O109" s="113">
        <f>SUM(O107:O108)</f>
        <v>84</v>
      </c>
      <c r="P109" s="113">
        <f>SUM(P107:P108)</f>
        <v>0</v>
      </c>
      <c r="Q109" s="217">
        <f t="shared" si="6"/>
        <v>84</v>
      </c>
      <c r="T109" s="50"/>
    </row>
    <row r="110" spans="1:20" ht="11.25">
      <c r="A110" s="215" t="s">
        <v>243</v>
      </c>
      <c r="B110" s="216">
        <v>40417</v>
      </c>
      <c r="C110" s="216">
        <v>62357</v>
      </c>
      <c r="D110" s="216">
        <v>1380</v>
      </c>
      <c r="E110" s="218">
        <v>104154</v>
      </c>
      <c r="F110" s="84">
        <v>359</v>
      </c>
      <c r="G110" s="84">
        <v>602</v>
      </c>
      <c r="H110" s="84">
        <v>2</v>
      </c>
      <c r="I110" s="334">
        <f t="shared" si="5"/>
        <v>963</v>
      </c>
      <c r="J110" s="15">
        <v>1211</v>
      </c>
      <c r="K110" s="13">
        <v>3610</v>
      </c>
      <c r="L110" s="7">
        <v>94</v>
      </c>
      <c r="M110" s="15">
        <v>4915</v>
      </c>
      <c r="N110" s="84">
        <v>2</v>
      </c>
      <c r="O110" s="84">
        <v>24</v>
      </c>
      <c r="P110" s="84">
        <v>1</v>
      </c>
      <c r="Q110" s="217">
        <f t="shared" si="6"/>
        <v>27</v>
      </c>
      <c r="T110" s="50"/>
    </row>
    <row r="111" spans="1:20" ht="11.25">
      <c r="A111" s="215" t="s">
        <v>244</v>
      </c>
      <c r="B111" s="216">
        <v>27094</v>
      </c>
      <c r="C111" s="216">
        <v>42811</v>
      </c>
      <c r="D111" s="216">
        <v>699</v>
      </c>
      <c r="E111" s="218">
        <v>70604</v>
      </c>
      <c r="F111" s="84">
        <v>344</v>
      </c>
      <c r="G111" s="84">
        <v>405</v>
      </c>
      <c r="H111" s="84">
        <v>0</v>
      </c>
      <c r="I111" s="336">
        <f t="shared" si="5"/>
        <v>749</v>
      </c>
      <c r="J111" s="15">
        <v>667</v>
      </c>
      <c r="K111" s="13">
        <v>4111</v>
      </c>
      <c r="L111" s="7">
        <v>0</v>
      </c>
      <c r="M111" s="15">
        <v>4778</v>
      </c>
      <c r="N111" s="84">
        <v>2</v>
      </c>
      <c r="O111" s="84">
        <v>19</v>
      </c>
      <c r="P111" s="84">
        <v>0</v>
      </c>
      <c r="Q111" s="240">
        <f t="shared" si="6"/>
        <v>21</v>
      </c>
      <c r="T111" s="50"/>
    </row>
    <row r="112" spans="1:20" ht="11.25">
      <c r="A112" s="219" t="s">
        <v>107</v>
      </c>
      <c r="B112" s="220">
        <v>67511</v>
      </c>
      <c r="C112" s="220">
        <v>105168</v>
      </c>
      <c r="D112" s="220">
        <v>2079</v>
      </c>
      <c r="E112" s="221">
        <v>174758</v>
      </c>
      <c r="F112" s="113">
        <f>SUM(F110:F111)</f>
        <v>703</v>
      </c>
      <c r="G112" s="113">
        <f>SUM(G110:G111)</f>
        <v>1007</v>
      </c>
      <c r="H112" s="113">
        <f>SUM(H110:H111)</f>
        <v>2</v>
      </c>
      <c r="I112" s="334">
        <f t="shared" si="5"/>
        <v>1712</v>
      </c>
      <c r="J112" s="23">
        <v>1878</v>
      </c>
      <c r="K112" s="72">
        <v>7721</v>
      </c>
      <c r="L112" s="24">
        <v>94</v>
      </c>
      <c r="M112" s="23">
        <v>9693</v>
      </c>
      <c r="N112" s="113">
        <f>SUM(N110:N111)</f>
        <v>4</v>
      </c>
      <c r="O112" s="113">
        <f>SUM(O110:O111)</f>
        <v>43</v>
      </c>
      <c r="P112" s="113">
        <f>SUM(P110:P111)</f>
        <v>1</v>
      </c>
      <c r="Q112" s="217">
        <f t="shared" si="6"/>
        <v>48</v>
      </c>
      <c r="T112" s="50"/>
    </row>
    <row r="113" spans="1:20" ht="11.25">
      <c r="A113" s="215" t="s">
        <v>246</v>
      </c>
      <c r="B113" s="216">
        <v>4672</v>
      </c>
      <c r="C113" s="216">
        <v>6951</v>
      </c>
      <c r="D113" s="216">
        <v>63</v>
      </c>
      <c r="E113" s="218">
        <v>11686</v>
      </c>
      <c r="F113" s="83">
        <v>47</v>
      </c>
      <c r="G113" s="83">
        <v>144</v>
      </c>
      <c r="H113" s="83">
        <v>0</v>
      </c>
      <c r="I113" s="334">
        <f t="shared" si="5"/>
        <v>191</v>
      </c>
      <c r="J113" s="9">
        <v>371</v>
      </c>
      <c r="K113" s="5">
        <v>701</v>
      </c>
      <c r="L113" s="10">
        <v>0</v>
      </c>
      <c r="M113" s="9">
        <v>1072</v>
      </c>
      <c r="N113" s="83">
        <v>0</v>
      </c>
      <c r="O113" s="83">
        <v>8</v>
      </c>
      <c r="P113" s="83">
        <v>0</v>
      </c>
      <c r="Q113" s="217">
        <f t="shared" si="6"/>
        <v>8</v>
      </c>
      <c r="T113" s="50"/>
    </row>
    <row r="114" spans="1:20" ht="11.25">
      <c r="A114" s="215" t="s">
        <v>247</v>
      </c>
      <c r="B114" s="216">
        <v>7515</v>
      </c>
      <c r="C114" s="216">
        <v>9954</v>
      </c>
      <c r="D114" s="216">
        <v>127</v>
      </c>
      <c r="E114" s="218">
        <v>17596</v>
      </c>
      <c r="F114" s="84">
        <v>56</v>
      </c>
      <c r="G114" s="84">
        <v>256</v>
      </c>
      <c r="H114" s="84">
        <v>0</v>
      </c>
      <c r="I114" s="335">
        <f t="shared" si="5"/>
        <v>312</v>
      </c>
      <c r="J114" s="15">
        <v>2406</v>
      </c>
      <c r="K114" s="13">
        <v>3902</v>
      </c>
      <c r="L114" s="7">
        <v>15</v>
      </c>
      <c r="M114" s="15">
        <v>6323</v>
      </c>
      <c r="N114" s="84">
        <v>6</v>
      </c>
      <c r="O114" s="84">
        <v>81</v>
      </c>
      <c r="P114" s="84">
        <v>0</v>
      </c>
      <c r="Q114" s="218">
        <f t="shared" si="6"/>
        <v>87</v>
      </c>
      <c r="T114" s="50"/>
    </row>
    <row r="115" spans="1:20" ht="11.25">
      <c r="A115" s="215" t="s">
        <v>248</v>
      </c>
      <c r="B115" s="216">
        <v>42226</v>
      </c>
      <c r="C115" s="216">
        <v>59653</v>
      </c>
      <c r="D115" s="216">
        <v>700</v>
      </c>
      <c r="E115" s="218">
        <v>102579</v>
      </c>
      <c r="F115" s="84">
        <v>344</v>
      </c>
      <c r="G115" s="84">
        <v>474</v>
      </c>
      <c r="H115" s="84">
        <v>1</v>
      </c>
      <c r="I115" s="335">
        <f t="shared" si="5"/>
        <v>819</v>
      </c>
      <c r="J115" s="15">
        <v>3416</v>
      </c>
      <c r="K115" s="13">
        <v>6279</v>
      </c>
      <c r="L115" s="7">
        <v>15</v>
      </c>
      <c r="M115" s="15">
        <v>9710</v>
      </c>
      <c r="N115" s="84">
        <v>0</v>
      </c>
      <c r="O115" s="84">
        <v>49</v>
      </c>
      <c r="P115" s="84">
        <v>0</v>
      </c>
      <c r="Q115" s="218">
        <f t="shared" si="6"/>
        <v>49</v>
      </c>
      <c r="T115" s="50"/>
    </row>
    <row r="116" spans="1:20" ht="11.25">
      <c r="A116" s="215" t="s">
        <v>249</v>
      </c>
      <c r="B116" s="216">
        <v>5547</v>
      </c>
      <c r="C116" s="216">
        <v>7880</v>
      </c>
      <c r="D116" s="216">
        <v>93</v>
      </c>
      <c r="E116" s="218">
        <v>13520</v>
      </c>
      <c r="F116" s="84">
        <v>59</v>
      </c>
      <c r="G116" s="84">
        <v>188</v>
      </c>
      <c r="H116" s="84">
        <v>0</v>
      </c>
      <c r="I116" s="335">
        <f t="shared" si="5"/>
        <v>247</v>
      </c>
      <c r="J116" s="15">
        <v>716</v>
      </c>
      <c r="K116" s="13">
        <v>1156</v>
      </c>
      <c r="L116" s="7">
        <v>3</v>
      </c>
      <c r="M116" s="15">
        <v>1875</v>
      </c>
      <c r="N116" s="84">
        <v>0</v>
      </c>
      <c r="O116" s="84">
        <v>12</v>
      </c>
      <c r="P116" s="84">
        <v>0</v>
      </c>
      <c r="Q116" s="218">
        <f t="shared" si="6"/>
        <v>12</v>
      </c>
      <c r="T116" s="50"/>
    </row>
    <row r="117" spans="1:20" ht="11.25">
      <c r="A117" s="215" t="s">
        <v>250</v>
      </c>
      <c r="B117" s="216">
        <v>5233</v>
      </c>
      <c r="C117" s="216">
        <v>7790</v>
      </c>
      <c r="D117" s="216">
        <v>48</v>
      </c>
      <c r="E117" s="218">
        <v>13071</v>
      </c>
      <c r="F117" s="84">
        <v>83</v>
      </c>
      <c r="G117" s="84">
        <v>167</v>
      </c>
      <c r="H117" s="84">
        <v>0</v>
      </c>
      <c r="I117" s="335">
        <f t="shared" si="5"/>
        <v>250</v>
      </c>
      <c r="J117" s="15">
        <v>500</v>
      </c>
      <c r="K117" s="13">
        <v>922</v>
      </c>
      <c r="L117" s="7">
        <v>6</v>
      </c>
      <c r="M117" s="15">
        <v>1428</v>
      </c>
      <c r="N117" s="84">
        <v>0</v>
      </c>
      <c r="O117" s="84">
        <v>14</v>
      </c>
      <c r="P117" s="84">
        <v>0</v>
      </c>
      <c r="Q117" s="218">
        <f t="shared" si="6"/>
        <v>14</v>
      </c>
      <c r="T117" s="50"/>
    </row>
    <row r="118" spans="1:20" ht="11.25">
      <c r="A118" s="215" t="s">
        <v>251</v>
      </c>
      <c r="B118" s="216">
        <v>6847</v>
      </c>
      <c r="C118" s="216">
        <v>10053</v>
      </c>
      <c r="D118" s="216">
        <v>70</v>
      </c>
      <c r="E118" s="218">
        <v>16970</v>
      </c>
      <c r="F118" s="84">
        <v>95</v>
      </c>
      <c r="G118" s="84">
        <v>214</v>
      </c>
      <c r="H118" s="84">
        <v>0</v>
      </c>
      <c r="I118" s="335">
        <f t="shared" si="5"/>
        <v>309</v>
      </c>
      <c r="J118" s="15">
        <v>964</v>
      </c>
      <c r="K118" s="13">
        <v>1534</v>
      </c>
      <c r="L118" s="7">
        <v>10</v>
      </c>
      <c r="M118" s="15">
        <v>2508</v>
      </c>
      <c r="N118" s="84">
        <v>1</v>
      </c>
      <c r="O118" s="84">
        <v>19</v>
      </c>
      <c r="P118" s="84">
        <v>0</v>
      </c>
      <c r="Q118" s="218">
        <f t="shared" si="6"/>
        <v>20</v>
      </c>
      <c r="T118" s="50"/>
    </row>
    <row r="119" spans="1:20" ht="11.25">
      <c r="A119" s="215" t="s">
        <v>252</v>
      </c>
      <c r="B119" s="216">
        <v>11070</v>
      </c>
      <c r="C119" s="216">
        <v>16044</v>
      </c>
      <c r="D119" s="216">
        <v>208</v>
      </c>
      <c r="E119" s="218">
        <v>27322</v>
      </c>
      <c r="F119" s="84">
        <v>60</v>
      </c>
      <c r="G119" s="84">
        <v>275</v>
      </c>
      <c r="H119" s="84">
        <v>0</v>
      </c>
      <c r="I119" s="335">
        <f t="shared" si="5"/>
        <v>335</v>
      </c>
      <c r="J119" s="15">
        <v>2086</v>
      </c>
      <c r="K119" s="13">
        <v>3471</v>
      </c>
      <c r="L119" s="7">
        <v>31</v>
      </c>
      <c r="M119" s="15">
        <v>5588</v>
      </c>
      <c r="N119" s="84">
        <v>0</v>
      </c>
      <c r="O119" s="84">
        <v>46</v>
      </c>
      <c r="P119" s="84">
        <v>0</v>
      </c>
      <c r="Q119" s="218">
        <f t="shared" si="6"/>
        <v>46</v>
      </c>
      <c r="T119" s="50"/>
    </row>
    <row r="120" spans="1:20" ht="11.25">
      <c r="A120" s="215" t="s">
        <v>253</v>
      </c>
      <c r="B120" s="216">
        <v>7720</v>
      </c>
      <c r="C120" s="216">
        <v>11776</v>
      </c>
      <c r="D120" s="216">
        <v>73</v>
      </c>
      <c r="E120" s="218">
        <v>19569</v>
      </c>
      <c r="F120" s="84">
        <v>65</v>
      </c>
      <c r="G120" s="84">
        <v>163</v>
      </c>
      <c r="H120" s="84">
        <v>0</v>
      </c>
      <c r="I120" s="336">
        <f t="shared" si="5"/>
        <v>228</v>
      </c>
      <c r="J120" s="15">
        <v>969</v>
      </c>
      <c r="K120" s="13">
        <v>1802</v>
      </c>
      <c r="L120" s="7">
        <v>0</v>
      </c>
      <c r="M120" s="15">
        <v>2771</v>
      </c>
      <c r="N120" s="84">
        <v>0</v>
      </c>
      <c r="O120" s="84">
        <v>21</v>
      </c>
      <c r="P120" s="84">
        <v>0</v>
      </c>
      <c r="Q120" s="240">
        <f t="shared" si="6"/>
        <v>21</v>
      </c>
      <c r="T120" s="50"/>
    </row>
    <row r="121" spans="1:20" ht="11.25">
      <c r="A121" s="219" t="s">
        <v>110</v>
      </c>
      <c r="B121" s="220">
        <v>90830</v>
      </c>
      <c r="C121" s="220">
        <v>130101</v>
      </c>
      <c r="D121" s="220">
        <v>1382</v>
      </c>
      <c r="E121" s="221">
        <v>222313</v>
      </c>
      <c r="F121" s="113">
        <f>SUM(F113:F120)</f>
        <v>809</v>
      </c>
      <c r="G121" s="113">
        <f>SUM(G113:G120)</f>
        <v>1881</v>
      </c>
      <c r="H121" s="113">
        <f>SUM(H113:H120)</f>
        <v>1</v>
      </c>
      <c r="I121" s="334">
        <f t="shared" si="5"/>
        <v>2691</v>
      </c>
      <c r="J121" s="23">
        <v>11428</v>
      </c>
      <c r="K121" s="72">
        <v>19767</v>
      </c>
      <c r="L121" s="24">
        <v>80</v>
      </c>
      <c r="M121" s="23">
        <f>SUM(M113:M120)</f>
        <v>31275</v>
      </c>
      <c r="N121" s="113">
        <f>SUM(N113:N120)</f>
        <v>7</v>
      </c>
      <c r="O121" s="113">
        <f>SUM(O113:O120)</f>
        <v>250</v>
      </c>
      <c r="P121" s="113">
        <f>SUM(P113:P120)</f>
        <v>0</v>
      </c>
      <c r="Q121" s="217">
        <f t="shared" si="6"/>
        <v>257</v>
      </c>
      <c r="T121" s="50"/>
    </row>
    <row r="122" spans="1:20" ht="11.25">
      <c r="A122" s="215" t="s">
        <v>255</v>
      </c>
      <c r="B122" s="216">
        <v>58219</v>
      </c>
      <c r="C122" s="216">
        <v>89732</v>
      </c>
      <c r="D122" s="216">
        <v>754</v>
      </c>
      <c r="E122" s="218">
        <v>148705</v>
      </c>
      <c r="F122" s="83">
        <v>484</v>
      </c>
      <c r="G122" s="83">
        <v>550</v>
      </c>
      <c r="H122" s="83">
        <v>0</v>
      </c>
      <c r="I122" s="334">
        <f t="shared" si="5"/>
        <v>1034</v>
      </c>
      <c r="J122" s="9">
        <v>3806</v>
      </c>
      <c r="K122" s="5">
        <v>9828</v>
      </c>
      <c r="L122" s="10">
        <v>67</v>
      </c>
      <c r="M122" s="9">
        <v>13701</v>
      </c>
      <c r="N122" s="83">
        <v>0</v>
      </c>
      <c r="O122" s="83">
        <v>56</v>
      </c>
      <c r="P122" s="83">
        <v>0</v>
      </c>
      <c r="Q122" s="217">
        <f t="shared" si="6"/>
        <v>56</v>
      </c>
      <c r="T122" s="50"/>
    </row>
    <row r="123" spans="1:20" ht="11.25">
      <c r="A123" s="215" t="s">
        <v>256</v>
      </c>
      <c r="B123" s="216">
        <v>49434</v>
      </c>
      <c r="C123" s="216">
        <v>78514</v>
      </c>
      <c r="D123" s="216">
        <v>1042</v>
      </c>
      <c r="E123" s="218">
        <v>128990</v>
      </c>
      <c r="F123" s="84">
        <v>421</v>
      </c>
      <c r="G123" s="84">
        <v>427</v>
      </c>
      <c r="H123" s="84">
        <v>0</v>
      </c>
      <c r="I123" s="335">
        <f t="shared" si="5"/>
        <v>848</v>
      </c>
      <c r="J123" s="15">
        <v>1867</v>
      </c>
      <c r="K123" s="13">
        <v>5073</v>
      </c>
      <c r="L123" s="7">
        <v>48</v>
      </c>
      <c r="M123" s="15">
        <v>6988</v>
      </c>
      <c r="N123" s="84">
        <v>0</v>
      </c>
      <c r="O123" s="84">
        <v>34</v>
      </c>
      <c r="P123" s="84">
        <v>0</v>
      </c>
      <c r="Q123" s="218">
        <f t="shared" si="6"/>
        <v>34</v>
      </c>
      <c r="T123" s="50"/>
    </row>
    <row r="124" spans="1:20" ht="11.25">
      <c r="A124" s="222" t="s">
        <v>427</v>
      </c>
      <c r="B124" s="216">
        <v>58764</v>
      </c>
      <c r="C124" s="216">
        <v>80253</v>
      </c>
      <c r="D124" s="216">
        <v>775</v>
      </c>
      <c r="E124" s="218">
        <v>139792</v>
      </c>
      <c r="F124" s="84">
        <v>304</v>
      </c>
      <c r="G124" s="84">
        <v>286</v>
      </c>
      <c r="H124" s="84">
        <v>1</v>
      </c>
      <c r="I124" s="335">
        <f t="shared" si="5"/>
        <v>591</v>
      </c>
      <c r="J124" s="164">
        <v>4788</v>
      </c>
      <c r="K124" s="155">
        <v>11495</v>
      </c>
      <c r="L124" s="172">
        <v>57</v>
      </c>
      <c r="M124" s="164">
        <f>SUM(J124:L124)</f>
        <v>16340</v>
      </c>
      <c r="N124" s="84">
        <v>3</v>
      </c>
      <c r="O124" s="84">
        <v>54</v>
      </c>
      <c r="P124" s="84">
        <v>0</v>
      </c>
      <c r="Q124" s="218">
        <f t="shared" si="6"/>
        <v>57</v>
      </c>
      <c r="T124" s="50"/>
    </row>
    <row r="125" spans="1:20" ht="11.25">
      <c r="A125" s="215" t="s">
        <v>428</v>
      </c>
      <c r="B125" s="216">
        <v>51502</v>
      </c>
      <c r="C125" s="216">
        <v>79085</v>
      </c>
      <c r="D125" s="216">
        <v>984</v>
      </c>
      <c r="E125" s="218">
        <v>131571</v>
      </c>
      <c r="F125" s="84">
        <v>381</v>
      </c>
      <c r="G125" s="84">
        <v>473</v>
      </c>
      <c r="H125" s="84">
        <v>0</v>
      </c>
      <c r="I125" s="336">
        <f t="shared" si="5"/>
        <v>854</v>
      </c>
      <c r="J125" s="15">
        <v>1778</v>
      </c>
      <c r="K125" s="13">
        <v>5081</v>
      </c>
      <c r="L125" s="7">
        <v>194</v>
      </c>
      <c r="M125" s="15">
        <v>7053</v>
      </c>
      <c r="N125" s="84">
        <v>0</v>
      </c>
      <c r="O125" s="84">
        <v>28</v>
      </c>
      <c r="P125" s="84">
        <v>0</v>
      </c>
      <c r="Q125" s="240">
        <f t="shared" si="6"/>
        <v>28</v>
      </c>
      <c r="T125" s="50"/>
    </row>
    <row r="126" spans="1:20" ht="11.25">
      <c r="A126" s="230" t="s">
        <v>119</v>
      </c>
      <c r="B126" s="231">
        <v>217919</v>
      </c>
      <c r="C126" s="231">
        <v>327584</v>
      </c>
      <c r="D126" s="231">
        <v>3555</v>
      </c>
      <c r="E126" s="217">
        <v>549058</v>
      </c>
      <c r="F126" s="113">
        <f>SUM(F122:F125)</f>
        <v>1590</v>
      </c>
      <c r="G126" s="113">
        <f>SUM(G122:G125)</f>
        <v>1736</v>
      </c>
      <c r="H126" s="113">
        <f>SUM(H122:H125)</f>
        <v>1</v>
      </c>
      <c r="I126" s="334">
        <f t="shared" si="5"/>
        <v>3327</v>
      </c>
      <c r="J126" s="23">
        <f aca="true" t="shared" si="9" ref="J126:P126">SUM(J122:J125)</f>
        <v>12239</v>
      </c>
      <c r="K126" s="72">
        <f t="shared" si="9"/>
        <v>31477</v>
      </c>
      <c r="L126" s="24">
        <f t="shared" si="9"/>
        <v>366</v>
      </c>
      <c r="M126" s="23">
        <f t="shared" si="9"/>
        <v>44082</v>
      </c>
      <c r="N126" s="113">
        <f t="shared" si="9"/>
        <v>3</v>
      </c>
      <c r="O126" s="113">
        <f t="shared" si="9"/>
        <v>172</v>
      </c>
      <c r="P126" s="113">
        <f t="shared" si="9"/>
        <v>0</v>
      </c>
      <c r="Q126" s="217">
        <f t="shared" si="6"/>
        <v>175</v>
      </c>
      <c r="S126" s="12"/>
      <c r="T126" s="50"/>
    </row>
    <row r="127" spans="1:20" ht="11.25">
      <c r="A127" s="232" t="s">
        <v>429</v>
      </c>
      <c r="B127" s="233">
        <f aca="true" t="shared" si="10" ref="B127:M127">B126+B121+B112+B109+B106+B101+B96+B90+B89+B82+B79+B73+B68+B62+B58+B54+B51+B45+B40+B36+B33+B28+B24+B18+B13+B9</f>
        <v>2155715</v>
      </c>
      <c r="C127" s="234">
        <f t="shared" si="10"/>
        <v>3193153</v>
      </c>
      <c r="D127" s="233">
        <f t="shared" si="10"/>
        <v>46208</v>
      </c>
      <c r="E127" s="233">
        <f t="shared" si="10"/>
        <v>5395076</v>
      </c>
      <c r="F127" s="248">
        <v>17812</v>
      </c>
      <c r="G127" s="248">
        <v>33129</v>
      </c>
      <c r="H127" s="248">
        <v>61</v>
      </c>
      <c r="I127" s="338">
        <f t="shared" si="5"/>
        <v>51002</v>
      </c>
      <c r="J127" s="249">
        <f t="shared" si="10"/>
        <v>310552</v>
      </c>
      <c r="K127" s="233">
        <f t="shared" si="10"/>
        <v>547970</v>
      </c>
      <c r="L127" s="233">
        <f t="shared" si="10"/>
        <v>4224</v>
      </c>
      <c r="M127" s="233">
        <f t="shared" si="10"/>
        <v>862746</v>
      </c>
      <c r="N127" s="248">
        <v>210</v>
      </c>
      <c r="O127" s="248">
        <v>5261</v>
      </c>
      <c r="P127" s="248">
        <v>16</v>
      </c>
      <c r="Q127" s="251">
        <f t="shared" si="6"/>
        <v>5487</v>
      </c>
      <c r="S127" s="12"/>
      <c r="T127" s="50"/>
    </row>
    <row r="128" spans="1:20" ht="11.25">
      <c r="A128" s="236" t="s">
        <v>125</v>
      </c>
      <c r="B128" s="216">
        <v>21290</v>
      </c>
      <c r="C128" s="217">
        <v>34872</v>
      </c>
      <c r="D128" s="237">
        <v>985</v>
      </c>
      <c r="E128" s="217">
        <v>57147</v>
      </c>
      <c r="F128" s="84">
        <v>127</v>
      </c>
      <c r="G128" s="84">
        <v>194</v>
      </c>
      <c r="H128" s="84">
        <v>1</v>
      </c>
      <c r="I128" s="334">
        <v>322</v>
      </c>
      <c r="J128" s="5">
        <v>2171</v>
      </c>
      <c r="K128" s="10">
        <v>4003</v>
      </c>
      <c r="L128" s="10">
        <v>232</v>
      </c>
      <c r="M128" s="9">
        <v>6406</v>
      </c>
      <c r="N128" s="84">
        <v>0</v>
      </c>
      <c r="O128" s="84">
        <v>21</v>
      </c>
      <c r="P128" s="84">
        <v>4</v>
      </c>
      <c r="Q128" s="217">
        <v>34</v>
      </c>
      <c r="S128" s="289"/>
      <c r="T128" s="50"/>
    </row>
    <row r="129" spans="1:20" ht="11.25">
      <c r="A129" s="238" t="s">
        <v>127</v>
      </c>
      <c r="B129" s="216">
        <v>18149</v>
      </c>
      <c r="C129" s="218">
        <v>29052</v>
      </c>
      <c r="D129" s="237">
        <v>442</v>
      </c>
      <c r="E129" s="218">
        <v>47643</v>
      </c>
      <c r="F129" s="84">
        <v>82</v>
      </c>
      <c r="G129" s="84">
        <v>176</v>
      </c>
      <c r="H129" s="84">
        <v>0</v>
      </c>
      <c r="I129" s="335">
        <f t="shared" si="5"/>
        <v>258</v>
      </c>
      <c r="J129" s="13">
        <v>968</v>
      </c>
      <c r="K129" s="7">
        <v>2118</v>
      </c>
      <c r="L129" s="7">
        <v>0</v>
      </c>
      <c r="M129" s="15">
        <v>3086</v>
      </c>
      <c r="N129" s="84">
        <v>3</v>
      </c>
      <c r="O129" s="84">
        <v>12</v>
      </c>
      <c r="P129" s="84">
        <v>0</v>
      </c>
      <c r="Q129" s="218">
        <f t="shared" si="6"/>
        <v>15</v>
      </c>
      <c r="S129" s="289"/>
      <c r="T129" s="50"/>
    </row>
    <row r="130" spans="1:20" ht="11.25">
      <c r="A130" s="238" t="s">
        <v>126</v>
      </c>
      <c r="B130" s="216">
        <v>11306</v>
      </c>
      <c r="C130" s="218">
        <v>20904</v>
      </c>
      <c r="D130" s="237">
        <v>463</v>
      </c>
      <c r="E130" s="218">
        <v>32673</v>
      </c>
      <c r="F130" s="84">
        <v>43</v>
      </c>
      <c r="G130" s="84">
        <v>89</v>
      </c>
      <c r="H130" s="84">
        <v>0</v>
      </c>
      <c r="I130" s="335">
        <v>132</v>
      </c>
      <c r="J130" s="13">
        <v>892</v>
      </c>
      <c r="K130" s="7">
        <v>1602</v>
      </c>
      <c r="L130" s="7">
        <v>0</v>
      </c>
      <c r="M130" s="15">
        <v>2494</v>
      </c>
      <c r="N130" s="84">
        <v>9</v>
      </c>
      <c r="O130" s="11">
        <v>8</v>
      </c>
      <c r="P130" s="84">
        <v>0</v>
      </c>
      <c r="Q130" s="290">
        <v>8</v>
      </c>
      <c r="S130" s="289"/>
      <c r="T130" s="50"/>
    </row>
    <row r="131" spans="1:20" ht="11.25">
      <c r="A131" s="239" t="s">
        <v>128</v>
      </c>
      <c r="B131" s="216">
        <v>41910</v>
      </c>
      <c r="C131" s="240">
        <v>69466</v>
      </c>
      <c r="D131" s="237">
        <v>1680</v>
      </c>
      <c r="E131" s="240">
        <v>113056</v>
      </c>
      <c r="F131" s="84">
        <v>174</v>
      </c>
      <c r="G131" s="84">
        <v>327</v>
      </c>
      <c r="H131" s="84">
        <v>4</v>
      </c>
      <c r="I131" s="335">
        <v>505</v>
      </c>
      <c r="J131" s="35">
        <v>3060</v>
      </c>
      <c r="K131" s="76">
        <v>5806</v>
      </c>
      <c r="L131" s="76">
        <v>0</v>
      </c>
      <c r="M131" s="17">
        <v>8866</v>
      </c>
      <c r="N131" s="85">
        <v>0</v>
      </c>
      <c r="O131" s="50">
        <v>26</v>
      </c>
      <c r="P131" s="76">
        <v>0</v>
      </c>
      <c r="Q131" s="122">
        <v>26</v>
      </c>
      <c r="S131" s="289"/>
      <c r="T131" s="50"/>
    </row>
    <row r="132" spans="1:20" ht="11.25">
      <c r="A132" s="241" t="s">
        <v>430</v>
      </c>
      <c r="B132" s="242">
        <f aca="true" t="shared" si="11" ref="B132:M132">SUM(B128:B131)</f>
        <v>92655</v>
      </c>
      <c r="C132" s="243">
        <f t="shared" si="11"/>
        <v>154294</v>
      </c>
      <c r="D132" s="242">
        <f t="shared" si="11"/>
        <v>3570</v>
      </c>
      <c r="E132" s="242">
        <f t="shared" si="11"/>
        <v>250519</v>
      </c>
      <c r="F132" s="248">
        <f>SUM(F128:F131)</f>
        <v>426</v>
      </c>
      <c r="G132" s="248">
        <f>SUM(G128:G131)</f>
        <v>786</v>
      </c>
      <c r="H132" s="248">
        <f>SUM(H128:H131)</f>
        <v>5</v>
      </c>
      <c r="I132" s="339">
        <f t="shared" si="5"/>
        <v>1217</v>
      </c>
      <c r="J132" s="247">
        <f t="shared" si="11"/>
        <v>7091</v>
      </c>
      <c r="K132" s="244">
        <f t="shared" si="11"/>
        <v>13529</v>
      </c>
      <c r="L132" s="235">
        <f t="shared" si="11"/>
        <v>232</v>
      </c>
      <c r="M132" s="235">
        <f t="shared" si="11"/>
        <v>20852</v>
      </c>
      <c r="N132" s="248">
        <f>SUM(N128:N131)</f>
        <v>12</v>
      </c>
      <c r="O132" s="248">
        <f>SUM(O128:O131)</f>
        <v>67</v>
      </c>
      <c r="P132" s="248">
        <f>SUM(P128:P131)</f>
        <v>4</v>
      </c>
      <c r="Q132" s="251">
        <f t="shared" si="6"/>
        <v>83</v>
      </c>
      <c r="S132" s="12"/>
      <c r="T132" s="50"/>
    </row>
    <row r="133" spans="1:20" ht="11.25">
      <c r="A133" s="245" t="s">
        <v>431</v>
      </c>
      <c r="B133" s="246">
        <f aca="true" t="shared" si="12" ref="B133:M133">B132+B127</f>
        <v>2248370</v>
      </c>
      <c r="C133" s="246">
        <f t="shared" si="12"/>
        <v>3347447</v>
      </c>
      <c r="D133" s="246">
        <f t="shared" si="12"/>
        <v>49778</v>
      </c>
      <c r="E133" s="233">
        <f t="shared" si="12"/>
        <v>5645595</v>
      </c>
      <c r="F133" s="246">
        <f>F127+F132</f>
        <v>18238</v>
      </c>
      <c r="G133" s="246">
        <f>G127+G132</f>
        <v>33915</v>
      </c>
      <c r="H133" s="246">
        <f>H127+H132</f>
        <v>66</v>
      </c>
      <c r="I133" s="339">
        <f t="shared" si="5"/>
        <v>52219</v>
      </c>
      <c r="J133" s="250">
        <f t="shared" si="12"/>
        <v>317643</v>
      </c>
      <c r="K133" s="235">
        <f t="shared" si="12"/>
        <v>561499</v>
      </c>
      <c r="L133" s="235">
        <f t="shared" si="12"/>
        <v>4456</v>
      </c>
      <c r="M133" s="247">
        <f t="shared" si="12"/>
        <v>883598</v>
      </c>
      <c r="N133" s="246">
        <f>N127+N132</f>
        <v>222</v>
      </c>
      <c r="O133" s="246">
        <f>O127+O132</f>
        <v>5328</v>
      </c>
      <c r="P133" s="246">
        <f>P127+P132</f>
        <v>20</v>
      </c>
      <c r="Q133" s="252">
        <f t="shared" si="6"/>
        <v>5570</v>
      </c>
      <c r="S133" s="12"/>
      <c r="T133" s="50"/>
    </row>
    <row r="134" ht="11.25">
      <c r="S134" s="12"/>
    </row>
    <row r="135" ht="11.25">
      <c r="S135" s="12"/>
    </row>
    <row r="136" ht="11.25">
      <c r="S136" s="12"/>
    </row>
    <row r="137" ht="11.25">
      <c r="M137" s="50"/>
    </row>
    <row r="138" ht="11.25">
      <c r="M138" s="50"/>
    </row>
  </sheetData>
  <mergeCells count="7">
    <mergeCell ref="K3:M3"/>
    <mergeCell ref="N3:Q3"/>
    <mergeCell ref="J2:Q2"/>
    <mergeCell ref="A1:Q1"/>
    <mergeCell ref="B3:E3"/>
    <mergeCell ref="F3:I3"/>
    <mergeCell ref="B2:I2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08"/>
  <sheetViews>
    <sheetView workbookViewId="0" topLeftCell="A1">
      <selection activeCell="A2" sqref="A2"/>
    </sheetView>
  </sheetViews>
  <sheetFormatPr defaultColWidth="11.421875" defaultRowHeight="12.75"/>
  <cols>
    <col min="1" max="1" width="16.140625" style="0" customWidth="1"/>
    <col min="2" max="2" width="20.57421875" style="0" customWidth="1"/>
    <col min="3" max="4" width="9.28125" style="6" customWidth="1"/>
    <col min="5" max="10" width="9.28125" style="50" customWidth="1"/>
    <col min="11" max="11" width="10.00390625" style="6" customWidth="1"/>
  </cols>
  <sheetData>
    <row r="1" ht="12.75">
      <c r="A1" s="1" t="s">
        <v>401</v>
      </c>
    </row>
    <row r="2" spans="1:11" ht="12.75">
      <c r="A2" s="47" t="s">
        <v>436</v>
      </c>
      <c r="B2" s="199" t="s">
        <v>438</v>
      </c>
      <c r="C2" s="176">
        <v>1990</v>
      </c>
      <c r="D2" s="202">
        <v>1994</v>
      </c>
      <c r="E2" s="175" t="s">
        <v>402</v>
      </c>
      <c r="F2" s="202" t="s">
        <v>403</v>
      </c>
      <c r="G2" s="175">
        <v>1998</v>
      </c>
      <c r="H2" s="202" t="s">
        <v>404</v>
      </c>
      <c r="I2" s="175" t="s">
        <v>405</v>
      </c>
      <c r="J2" s="202" t="s">
        <v>406</v>
      </c>
      <c r="K2" s="202" t="s">
        <v>433</v>
      </c>
    </row>
    <row r="3" spans="1:11" ht="12.75">
      <c r="A3" s="48" t="s">
        <v>3</v>
      </c>
      <c r="B3" s="48" t="s">
        <v>4</v>
      </c>
      <c r="C3" s="14">
        <v>8323</v>
      </c>
      <c r="D3" s="7">
        <v>8857</v>
      </c>
      <c r="E3" s="13">
        <v>9156</v>
      </c>
      <c r="F3" s="7">
        <v>9283</v>
      </c>
      <c r="G3" s="13">
        <v>9357</v>
      </c>
      <c r="H3" s="7">
        <v>9305</v>
      </c>
      <c r="I3" s="13">
        <v>9162</v>
      </c>
      <c r="J3" s="7">
        <v>9211</v>
      </c>
      <c r="K3" s="7">
        <v>9100</v>
      </c>
    </row>
    <row r="4" spans="1:11" ht="12.75">
      <c r="A4" s="49"/>
      <c r="B4" s="40" t="s">
        <v>6</v>
      </c>
      <c r="C4" s="14">
        <v>126152</v>
      </c>
      <c r="D4" s="7">
        <v>124786</v>
      </c>
      <c r="E4" s="13">
        <v>126023</v>
      </c>
      <c r="F4" s="7">
        <v>125687</v>
      </c>
      <c r="G4" s="13">
        <v>125429</v>
      </c>
      <c r="H4" s="7">
        <v>124647</v>
      </c>
      <c r="I4" s="13">
        <v>124070</v>
      </c>
      <c r="J4" s="7">
        <v>7948</v>
      </c>
      <c r="K4" s="7">
        <v>7918</v>
      </c>
    </row>
    <row r="5" spans="1:11" ht="12.75">
      <c r="A5" s="49"/>
      <c r="B5" s="40" t="s">
        <v>5</v>
      </c>
      <c r="C5" s="14">
        <v>7828</v>
      </c>
      <c r="D5" s="7">
        <v>7882</v>
      </c>
      <c r="E5" s="13">
        <v>8088</v>
      </c>
      <c r="F5" s="7">
        <v>8152</v>
      </c>
      <c r="G5" s="13">
        <v>8116</v>
      </c>
      <c r="H5" s="7">
        <v>8012</v>
      </c>
      <c r="I5" s="13">
        <v>7980</v>
      </c>
      <c r="J5" s="7">
        <v>123255</v>
      </c>
      <c r="K5" s="7">
        <v>121983</v>
      </c>
    </row>
    <row r="6" spans="1:11" ht="12.75">
      <c r="A6" s="49"/>
      <c r="B6" s="40" t="s">
        <v>7</v>
      </c>
      <c r="C6" s="14">
        <v>35824</v>
      </c>
      <c r="D6" s="7">
        <v>36292</v>
      </c>
      <c r="E6" s="13">
        <v>36576</v>
      </c>
      <c r="F6" s="7">
        <v>36538</v>
      </c>
      <c r="G6" s="13">
        <v>36151</v>
      </c>
      <c r="H6" s="7">
        <v>35564</v>
      </c>
      <c r="I6" s="13">
        <v>35023</v>
      </c>
      <c r="J6" s="7">
        <v>35326</v>
      </c>
      <c r="K6" s="7">
        <v>34776</v>
      </c>
    </row>
    <row r="7" spans="1:11" s="1" customFormat="1" ht="12.75">
      <c r="A7" s="86" t="s">
        <v>370</v>
      </c>
      <c r="B7" s="18"/>
      <c r="C7" s="78">
        <v>178127</v>
      </c>
      <c r="D7" s="21">
        <v>177817</v>
      </c>
      <c r="E7" s="20">
        <v>179843</v>
      </c>
      <c r="F7" s="21">
        <v>179660</v>
      </c>
      <c r="G7" s="20">
        <v>179053</v>
      </c>
      <c r="H7" s="21">
        <v>177528</v>
      </c>
      <c r="I7" s="20">
        <v>176235</v>
      </c>
      <c r="J7" s="21">
        <v>175740</v>
      </c>
      <c r="K7" s="21">
        <v>173777</v>
      </c>
    </row>
    <row r="8" spans="1:11" ht="12.75">
      <c r="A8" s="48" t="s">
        <v>8</v>
      </c>
      <c r="B8" s="40" t="s">
        <v>9</v>
      </c>
      <c r="C8" s="14">
        <v>44159</v>
      </c>
      <c r="D8" s="7">
        <v>42083</v>
      </c>
      <c r="E8" s="13">
        <v>40992</v>
      </c>
      <c r="F8" s="7">
        <v>40256</v>
      </c>
      <c r="G8" s="13">
        <v>39564</v>
      </c>
      <c r="H8" s="7">
        <v>38423</v>
      </c>
      <c r="I8" s="13">
        <v>37578</v>
      </c>
      <c r="J8" s="7">
        <v>37159</v>
      </c>
      <c r="K8" s="7">
        <v>35925</v>
      </c>
    </row>
    <row r="9" spans="1:11" ht="12.75">
      <c r="A9" s="49"/>
      <c r="B9" s="40" t="s">
        <v>10</v>
      </c>
      <c r="C9" s="14">
        <v>61071</v>
      </c>
      <c r="D9" s="7">
        <v>61560</v>
      </c>
      <c r="E9" s="13">
        <v>61385</v>
      </c>
      <c r="F9" s="7">
        <v>60889</v>
      </c>
      <c r="G9" s="13">
        <v>59723</v>
      </c>
      <c r="H9" s="7">
        <v>58186</v>
      </c>
      <c r="I9" s="13">
        <v>56671</v>
      </c>
      <c r="J9" s="7">
        <v>55570</v>
      </c>
      <c r="K9" s="7">
        <v>54407</v>
      </c>
    </row>
    <row r="10" spans="1:11" ht="12.75">
      <c r="A10" s="49"/>
      <c r="B10" s="40" t="s">
        <v>11</v>
      </c>
      <c r="C10" s="14">
        <v>42456</v>
      </c>
      <c r="D10" s="7">
        <v>40398</v>
      </c>
      <c r="E10" s="13">
        <v>39535</v>
      </c>
      <c r="F10" s="7">
        <v>38917</v>
      </c>
      <c r="G10" s="13">
        <v>38188</v>
      </c>
      <c r="H10" s="7">
        <v>37194</v>
      </c>
      <c r="I10" s="13">
        <v>36328</v>
      </c>
      <c r="J10" s="7">
        <v>35492</v>
      </c>
      <c r="K10" s="7">
        <v>34217</v>
      </c>
    </row>
    <row r="11" spans="1:11" s="1" customFormat="1" ht="12.75">
      <c r="A11" s="86" t="s">
        <v>371</v>
      </c>
      <c r="B11" s="87"/>
      <c r="C11" s="78">
        <v>147686</v>
      </c>
      <c r="D11" s="21">
        <v>144041</v>
      </c>
      <c r="E11" s="20">
        <v>141912</v>
      </c>
      <c r="F11" s="21">
        <v>140062</v>
      </c>
      <c r="G11" s="20">
        <v>137475</v>
      </c>
      <c r="H11" s="21">
        <v>133803</v>
      </c>
      <c r="I11" s="20">
        <v>130577</v>
      </c>
      <c r="J11" s="21">
        <v>128221</v>
      </c>
      <c r="K11" s="21">
        <v>124549</v>
      </c>
    </row>
    <row r="12" spans="1:11" ht="12.75">
      <c r="A12" s="48" t="s">
        <v>12</v>
      </c>
      <c r="B12" s="48" t="s">
        <v>13</v>
      </c>
      <c r="C12" s="14">
        <v>38382</v>
      </c>
      <c r="D12" s="7">
        <v>35803</v>
      </c>
      <c r="E12" s="13">
        <v>34906</v>
      </c>
      <c r="F12" s="7">
        <v>34280</v>
      </c>
      <c r="G12" s="13">
        <v>33800</v>
      </c>
      <c r="H12" s="7">
        <v>32983</v>
      </c>
      <c r="I12" s="13">
        <v>32708</v>
      </c>
      <c r="J12" s="7">
        <v>32641</v>
      </c>
      <c r="K12" s="7">
        <v>31952</v>
      </c>
    </row>
    <row r="13" spans="1:11" ht="12.75">
      <c r="A13" s="49"/>
      <c r="B13" s="40" t="s">
        <v>15</v>
      </c>
      <c r="C13" s="14">
        <v>17907</v>
      </c>
      <c r="D13" s="7">
        <v>16171</v>
      </c>
      <c r="E13" s="13">
        <v>15747</v>
      </c>
      <c r="F13" s="7">
        <v>15473</v>
      </c>
      <c r="G13" s="13">
        <v>15384</v>
      </c>
      <c r="H13" s="7">
        <v>15060</v>
      </c>
      <c r="I13" s="13">
        <v>14665</v>
      </c>
      <c r="J13" s="7">
        <v>16232</v>
      </c>
      <c r="K13" s="7">
        <v>15857</v>
      </c>
    </row>
    <row r="14" spans="1:11" ht="12.75">
      <c r="A14" s="49"/>
      <c r="B14" s="40" t="s">
        <v>14</v>
      </c>
      <c r="C14" s="14">
        <v>18373</v>
      </c>
      <c r="D14" s="7">
        <v>17422</v>
      </c>
      <c r="E14" s="13">
        <v>17338</v>
      </c>
      <c r="F14" s="7">
        <v>17183</v>
      </c>
      <c r="G14" s="13">
        <v>16893</v>
      </c>
      <c r="H14" s="7">
        <v>16655</v>
      </c>
      <c r="I14" s="13">
        <v>16302</v>
      </c>
      <c r="J14" s="7">
        <v>14573</v>
      </c>
      <c r="K14" s="7">
        <v>14263</v>
      </c>
    </row>
    <row r="15" spans="1:11" ht="12.75">
      <c r="A15" s="49"/>
      <c r="B15" s="40" t="s">
        <v>16</v>
      </c>
      <c r="C15" s="14">
        <v>10302</v>
      </c>
      <c r="D15" s="7">
        <v>9885</v>
      </c>
      <c r="E15" s="13">
        <v>9545</v>
      </c>
      <c r="F15" s="7">
        <v>9434</v>
      </c>
      <c r="G15" s="13">
        <v>9322</v>
      </c>
      <c r="H15" s="7">
        <v>9218</v>
      </c>
      <c r="I15" s="13">
        <v>9204</v>
      </c>
      <c r="J15" s="7">
        <v>9137</v>
      </c>
      <c r="K15" s="7">
        <v>8905</v>
      </c>
    </row>
    <row r="16" spans="1:11" s="1" customFormat="1" ht="12.75">
      <c r="A16" s="86" t="s">
        <v>372</v>
      </c>
      <c r="B16" s="87"/>
      <c r="C16" s="78">
        <v>84964</v>
      </c>
      <c r="D16" s="21">
        <v>79281</v>
      </c>
      <c r="E16" s="20">
        <v>77536</v>
      </c>
      <c r="F16" s="21">
        <v>76370</v>
      </c>
      <c r="G16" s="20">
        <v>75399</v>
      </c>
      <c r="H16" s="21">
        <v>73916</v>
      </c>
      <c r="I16" s="20">
        <v>72879</v>
      </c>
      <c r="J16" s="21">
        <v>72583</v>
      </c>
      <c r="K16" s="21">
        <v>70977</v>
      </c>
    </row>
    <row r="17" spans="1:11" ht="12.75">
      <c r="A17" s="48" t="s">
        <v>17</v>
      </c>
      <c r="B17" s="48" t="s">
        <v>18</v>
      </c>
      <c r="C17" s="14">
        <v>23110</v>
      </c>
      <c r="D17" s="7">
        <v>21361</v>
      </c>
      <c r="E17" s="13">
        <v>21494</v>
      </c>
      <c r="F17" s="7">
        <v>21393</v>
      </c>
      <c r="G17" s="13">
        <v>21415</v>
      </c>
      <c r="H17" s="7">
        <v>21060</v>
      </c>
      <c r="I17" s="13">
        <v>20775</v>
      </c>
      <c r="J17" s="7">
        <v>20574</v>
      </c>
      <c r="K17" s="7">
        <v>19961</v>
      </c>
    </row>
    <row r="18" spans="1:11" ht="12.75">
      <c r="A18" s="49"/>
      <c r="B18" s="40" t="s">
        <v>19</v>
      </c>
      <c r="C18" s="14">
        <v>82958</v>
      </c>
      <c r="D18" s="7">
        <v>79595</v>
      </c>
      <c r="E18" s="13">
        <v>80617</v>
      </c>
      <c r="F18" s="7">
        <v>80744</v>
      </c>
      <c r="G18" s="13">
        <v>80888</v>
      </c>
      <c r="H18" s="7">
        <v>80253</v>
      </c>
      <c r="I18" s="13">
        <v>79858</v>
      </c>
      <c r="J18" s="7">
        <v>79866</v>
      </c>
      <c r="K18" s="7">
        <v>80065</v>
      </c>
    </row>
    <row r="19" spans="1:11" ht="12.75">
      <c r="A19" s="49"/>
      <c r="B19" s="40" t="s">
        <v>20</v>
      </c>
      <c r="C19" s="14">
        <v>19812</v>
      </c>
      <c r="D19" s="7">
        <v>19068</v>
      </c>
      <c r="E19" s="13">
        <v>19280</v>
      </c>
      <c r="F19" s="7">
        <v>19343</v>
      </c>
      <c r="G19" s="13">
        <v>19294</v>
      </c>
      <c r="H19" s="7">
        <v>19256</v>
      </c>
      <c r="I19" s="13">
        <v>19281</v>
      </c>
      <c r="J19" s="7">
        <v>19292</v>
      </c>
      <c r="K19" s="7">
        <v>18984</v>
      </c>
    </row>
    <row r="20" spans="1:11" ht="12.75">
      <c r="A20" s="49"/>
      <c r="B20" s="40" t="s">
        <v>21</v>
      </c>
      <c r="C20" s="14">
        <v>20315</v>
      </c>
      <c r="D20" s="7">
        <v>19101</v>
      </c>
      <c r="E20" s="13">
        <v>18908</v>
      </c>
      <c r="F20" s="7">
        <v>18673</v>
      </c>
      <c r="G20" s="13">
        <v>18249</v>
      </c>
      <c r="H20" s="7">
        <v>17987</v>
      </c>
      <c r="I20" s="13">
        <v>17601</v>
      </c>
      <c r="J20" s="7">
        <v>17559</v>
      </c>
      <c r="K20" s="7">
        <v>17310</v>
      </c>
    </row>
    <row r="21" spans="1:11" ht="12.75">
      <c r="A21" s="49"/>
      <c r="B21" s="40" t="s">
        <v>22</v>
      </c>
      <c r="C21" s="14">
        <v>37139</v>
      </c>
      <c r="D21" s="7">
        <v>35523</v>
      </c>
      <c r="E21" s="13">
        <v>35915</v>
      </c>
      <c r="F21" s="7">
        <v>35825</v>
      </c>
      <c r="G21" s="13">
        <v>35794</v>
      </c>
      <c r="H21" s="7">
        <v>35515</v>
      </c>
      <c r="I21" s="13">
        <v>35131</v>
      </c>
      <c r="J21" s="7">
        <v>34884</v>
      </c>
      <c r="K21" s="7">
        <v>34378</v>
      </c>
    </row>
    <row r="22" spans="1:11" s="1" customFormat="1" ht="12.75">
      <c r="A22" s="86" t="s">
        <v>373</v>
      </c>
      <c r="B22" s="87"/>
      <c r="C22" s="78">
        <v>183334</v>
      </c>
      <c r="D22" s="21">
        <v>174648</v>
      </c>
      <c r="E22" s="20">
        <v>176214</v>
      </c>
      <c r="F22" s="21">
        <v>175978</v>
      </c>
      <c r="G22" s="20">
        <v>175640</v>
      </c>
      <c r="H22" s="21">
        <v>174071</v>
      </c>
      <c r="I22" s="20">
        <v>172646</v>
      </c>
      <c r="J22" s="21">
        <v>172175</v>
      </c>
      <c r="K22" s="21">
        <v>170698</v>
      </c>
    </row>
    <row r="23" spans="1:11" ht="12.75">
      <c r="A23" s="48" t="s">
        <v>23</v>
      </c>
      <c r="B23" s="48" t="s">
        <v>24</v>
      </c>
      <c r="C23" s="14">
        <v>48956</v>
      </c>
      <c r="D23" s="7">
        <v>45920</v>
      </c>
      <c r="E23" s="13">
        <v>45470</v>
      </c>
      <c r="F23" s="7">
        <v>44994</v>
      </c>
      <c r="G23" s="13">
        <v>44100</v>
      </c>
      <c r="H23" s="7">
        <v>43397</v>
      </c>
      <c r="I23" s="13">
        <v>43060</v>
      </c>
      <c r="J23" s="7">
        <v>42478</v>
      </c>
      <c r="K23" s="7">
        <v>41694</v>
      </c>
    </row>
    <row r="24" spans="1:11" ht="12.75">
      <c r="A24" s="49"/>
      <c r="B24" s="40" t="s">
        <v>25</v>
      </c>
      <c r="C24" s="14">
        <v>36591</v>
      </c>
      <c r="D24" s="7">
        <v>34684</v>
      </c>
      <c r="E24" s="13">
        <v>34016</v>
      </c>
      <c r="F24" s="7">
        <v>33641</v>
      </c>
      <c r="G24" s="13">
        <v>33276</v>
      </c>
      <c r="H24" s="7">
        <v>32243</v>
      </c>
      <c r="I24" s="13">
        <v>31551</v>
      </c>
      <c r="J24" s="7">
        <v>31060</v>
      </c>
      <c r="K24" s="7">
        <v>30139</v>
      </c>
    </row>
    <row r="25" spans="1:11" ht="12.75">
      <c r="A25" s="49"/>
      <c r="B25" s="40" t="s">
        <v>26</v>
      </c>
      <c r="C25" s="14">
        <v>22278</v>
      </c>
      <c r="D25" s="7">
        <v>20487</v>
      </c>
      <c r="E25" s="13">
        <v>19861</v>
      </c>
      <c r="F25" s="7">
        <v>19412</v>
      </c>
      <c r="G25" s="13">
        <v>19204</v>
      </c>
      <c r="H25" s="7">
        <v>18891</v>
      </c>
      <c r="I25" s="13">
        <v>18537</v>
      </c>
      <c r="J25" s="7">
        <v>18407</v>
      </c>
      <c r="K25" s="7">
        <v>17813</v>
      </c>
    </row>
    <row r="26" spans="1:11" s="1" customFormat="1" ht="12.75">
      <c r="A26" s="86" t="s">
        <v>374</v>
      </c>
      <c r="B26" s="87"/>
      <c r="C26" s="78">
        <v>107825</v>
      </c>
      <c r="D26" s="21">
        <v>101091</v>
      </c>
      <c r="E26" s="20">
        <v>99347</v>
      </c>
      <c r="F26" s="21">
        <v>98047</v>
      </c>
      <c r="G26" s="20">
        <v>96580</v>
      </c>
      <c r="H26" s="21">
        <v>94531</v>
      </c>
      <c r="I26" s="20">
        <v>93148</v>
      </c>
      <c r="J26" s="21">
        <v>91945</v>
      </c>
      <c r="K26" s="21">
        <v>89646</v>
      </c>
    </row>
    <row r="27" spans="1:11" ht="12.75">
      <c r="A27" s="48" t="s">
        <v>27</v>
      </c>
      <c r="B27" s="48" t="s">
        <v>28</v>
      </c>
      <c r="C27" s="14">
        <v>21930</v>
      </c>
      <c r="D27" s="7">
        <v>19633</v>
      </c>
      <c r="E27" s="13">
        <v>19453</v>
      </c>
      <c r="F27" s="7">
        <v>19249</v>
      </c>
      <c r="G27" s="13">
        <v>19080</v>
      </c>
      <c r="H27" s="7">
        <v>18736</v>
      </c>
      <c r="I27" s="13">
        <v>18644</v>
      </c>
      <c r="J27" s="7">
        <v>18558</v>
      </c>
      <c r="K27" s="7">
        <v>18003</v>
      </c>
    </row>
    <row r="28" spans="1:11" ht="12.75">
      <c r="A28" s="49"/>
      <c r="B28" s="40" t="s">
        <v>29</v>
      </c>
      <c r="C28" s="14">
        <v>9909</v>
      </c>
      <c r="D28" s="7">
        <v>8808</v>
      </c>
      <c r="E28" s="13">
        <v>8465</v>
      </c>
      <c r="F28" s="7">
        <v>8218</v>
      </c>
      <c r="G28" s="13">
        <v>8056</v>
      </c>
      <c r="H28" s="7">
        <v>7686</v>
      </c>
      <c r="I28" s="13">
        <v>7444</v>
      </c>
      <c r="J28" s="7">
        <v>7269</v>
      </c>
      <c r="K28" s="7">
        <v>7036</v>
      </c>
    </row>
    <row r="29" spans="1:11" ht="12.75">
      <c r="A29" s="49"/>
      <c r="B29" s="40" t="s">
        <v>30</v>
      </c>
      <c r="C29" s="14">
        <v>13626</v>
      </c>
      <c r="D29" s="7">
        <v>12764</v>
      </c>
      <c r="E29" s="13">
        <v>12782</v>
      </c>
      <c r="F29" s="7">
        <v>12779</v>
      </c>
      <c r="G29" s="13">
        <v>12759</v>
      </c>
      <c r="H29" s="7">
        <v>12690</v>
      </c>
      <c r="I29" s="13">
        <v>12683</v>
      </c>
      <c r="J29" s="7">
        <v>12758</v>
      </c>
      <c r="K29" s="7">
        <v>12755</v>
      </c>
    </row>
    <row r="30" spans="1:11" ht="12.75">
      <c r="A30" s="49"/>
      <c r="B30" s="40" t="s">
        <v>31</v>
      </c>
      <c r="C30" s="14">
        <v>39984</v>
      </c>
      <c r="D30" s="7">
        <v>36737</v>
      </c>
      <c r="E30" s="13">
        <v>36184</v>
      </c>
      <c r="F30" s="7">
        <v>35822</v>
      </c>
      <c r="G30" s="13">
        <v>35539</v>
      </c>
      <c r="H30" s="7">
        <v>34717</v>
      </c>
      <c r="I30" s="13">
        <v>34300</v>
      </c>
      <c r="J30" s="7">
        <v>33971</v>
      </c>
      <c r="K30" s="7">
        <v>32983</v>
      </c>
    </row>
    <row r="31" spans="1:11" s="1" customFormat="1" ht="12.75">
      <c r="A31" s="86" t="s">
        <v>375</v>
      </c>
      <c r="B31" s="87"/>
      <c r="C31" s="78">
        <v>85449</v>
      </c>
      <c r="D31" s="21">
        <v>77942</v>
      </c>
      <c r="E31" s="20">
        <v>76884</v>
      </c>
      <c r="F31" s="21">
        <v>76068</v>
      </c>
      <c r="G31" s="20">
        <v>75434</v>
      </c>
      <c r="H31" s="21">
        <v>73829</v>
      </c>
      <c r="I31" s="20">
        <v>73071</v>
      </c>
      <c r="J31" s="21">
        <v>72556</v>
      </c>
      <c r="K31" s="21">
        <v>70777</v>
      </c>
    </row>
    <row r="32" spans="1:11" ht="12.75">
      <c r="A32" s="48" t="s">
        <v>32</v>
      </c>
      <c r="B32" s="48" t="s">
        <v>33</v>
      </c>
      <c r="C32" s="14">
        <v>8014</v>
      </c>
      <c r="D32" s="7">
        <v>8102</v>
      </c>
      <c r="E32" s="13">
        <v>8191</v>
      </c>
      <c r="F32" s="7">
        <v>8180</v>
      </c>
      <c r="G32" s="13">
        <v>8129</v>
      </c>
      <c r="H32" s="7">
        <v>7986</v>
      </c>
      <c r="I32" s="13">
        <v>7901</v>
      </c>
      <c r="J32" s="7">
        <v>7637</v>
      </c>
      <c r="K32" s="7">
        <v>7497</v>
      </c>
    </row>
    <row r="33" spans="1:11" ht="12.75">
      <c r="A33" s="49"/>
      <c r="B33" s="40" t="s">
        <v>34</v>
      </c>
      <c r="C33" s="14">
        <v>8781</v>
      </c>
      <c r="D33" s="7">
        <v>8504</v>
      </c>
      <c r="E33" s="13">
        <v>8601</v>
      </c>
      <c r="F33" s="7">
        <v>8620</v>
      </c>
      <c r="G33" s="13">
        <v>8452</v>
      </c>
      <c r="H33" s="7">
        <v>8361</v>
      </c>
      <c r="I33" s="13">
        <v>8306</v>
      </c>
      <c r="J33" s="7">
        <v>8186</v>
      </c>
      <c r="K33" s="7">
        <v>7957</v>
      </c>
    </row>
    <row r="34" spans="1:11" s="1" customFormat="1" ht="12.75">
      <c r="A34" s="86" t="s">
        <v>376</v>
      </c>
      <c r="B34" s="87"/>
      <c r="C34" s="78">
        <v>16795</v>
      </c>
      <c r="D34" s="21">
        <v>16606</v>
      </c>
      <c r="E34" s="20">
        <v>16792</v>
      </c>
      <c r="F34" s="21">
        <v>16800</v>
      </c>
      <c r="G34" s="20">
        <v>16581</v>
      </c>
      <c r="H34" s="21">
        <v>16347</v>
      </c>
      <c r="I34" s="20">
        <v>16207</v>
      </c>
      <c r="J34" s="21">
        <v>15823</v>
      </c>
      <c r="K34" s="21">
        <v>15454</v>
      </c>
    </row>
    <row r="35" spans="1:11" ht="12.75">
      <c r="A35" s="48" t="s">
        <v>35</v>
      </c>
      <c r="B35" s="48" t="s">
        <v>36</v>
      </c>
      <c r="C35" s="14">
        <v>97171</v>
      </c>
      <c r="D35" s="7">
        <v>97747</v>
      </c>
      <c r="E35" s="13">
        <v>98014</v>
      </c>
      <c r="F35" s="7">
        <v>97628</v>
      </c>
      <c r="G35" s="13">
        <v>96526</v>
      </c>
      <c r="H35" s="7">
        <v>94932</v>
      </c>
      <c r="I35" s="13">
        <v>93713</v>
      </c>
      <c r="J35" s="7">
        <v>92458</v>
      </c>
      <c r="K35" s="7">
        <v>90800</v>
      </c>
    </row>
    <row r="36" spans="1:11" ht="12.75">
      <c r="A36" s="49"/>
      <c r="B36" s="40" t="s">
        <v>37</v>
      </c>
      <c r="C36" s="14">
        <v>112069</v>
      </c>
      <c r="D36" s="7">
        <v>110060</v>
      </c>
      <c r="E36" s="13">
        <v>110194</v>
      </c>
      <c r="F36" s="7">
        <v>109625</v>
      </c>
      <c r="G36" s="13">
        <v>108448</v>
      </c>
      <c r="H36" s="7">
        <v>107380</v>
      </c>
      <c r="I36" s="13">
        <v>106603</v>
      </c>
      <c r="J36" s="7">
        <v>104862</v>
      </c>
      <c r="K36" s="7">
        <v>102193</v>
      </c>
    </row>
    <row r="37" spans="1:11" ht="12.75">
      <c r="A37" s="49"/>
      <c r="B37" s="40" t="s">
        <v>38</v>
      </c>
      <c r="C37" s="14">
        <v>81743</v>
      </c>
      <c r="D37" s="7">
        <v>82477</v>
      </c>
      <c r="E37" s="13">
        <v>84233</v>
      </c>
      <c r="F37" s="7">
        <v>84668</v>
      </c>
      <c r="G37" s="13">
        <v>84724</v>
      </c>
      <c r="H37" s="7">
        <v>83551</v>
      </c>
      <c r="I37" s="13">
        <v>82533</v>
      </c>
      <c r="J37" s="7">
        <v>81924</v>
      </c>
      <c r="K37" s="7">
        <v>80248</v>
      </c>
    </row>
    <row r="38" spans="1:11" s="1" customFormat="1" ht="12.75">
      <c r="A38" s="86" t="s">
        <v>377</v>
      </c>
      <c r="B38" s="87"/>
      <c r="C38" s="78">
        <v>290983</v>
      </c>
      <c r="D38" s="21">
        <v>290284</v>
      </c>
      <c r="E38" s="20">
        <v>292441</v>
      </c>
      <c r="F38" s="21">
        <v>291921</v>
      </c>
      <c r="G38" s="20">
        <v>289698</v>
      </c>
      <c r="H38" s="21">
        <v>285863</v>
      </c>
      <c r="I38" s="20">
        <v>282849</v>
      </c>
      <c r="J38" s="21">
        <v>279244</v>
      </c>
      <c r="K38" s="21">
        <v>273241</v>
      </c>
    </row>
    <row r="39" spans="1:11" ht="12.75">
      <c r="A39" s="48" t="s">
        <v>39</v>
      </c>
      <c r="B39" s="48" t="s">
        <v>40</v>
      </c>
      <c r="C39" s="14">
        <v>35286</v>
      </c>
      <c r="D39" s="7">
        <v>34318</v>
      </c>
      <c r="E39" s="13">
        <v>34222</v>
      </c>
      <c r="F39" s="7">
        <v>33645</v>
      </c>
      <c r="G39" s="13">
        <v>32734</v>
      </c>
      <c r="H39" s="7">
        <v>31957</v>
      </c>
      <c r="I39" s="13">
        <v>31130</v>
      </c>
      <c r="J39" s="7">
        <v>30564</v>
      </c>
      <c r="K39" s="7">
        <v>29901</v>
      </c>
    </row>
    <row r="40" spans="1:11" ht="12.75">
      <c r="A40" s="49"/>
      <c r="B40" s="40" t="s">
        <v>41</v>
      </c>
      <c r="C40" s="14">
        <v>15136</v>
      </c>
      <c r="D40" s="7">
        <v>14103</v>
      </c>
      <c r="E40" s="13">
        <v>13781</v>
      </c>
      <c r="F40" s="7">
        <v>13540</v>
      </c>
      <c r="G40" s="13">
        <v>13236</v>
      </c>
      <c r="H40" s="7">
        <v>12881</v>
      </c>
      <c r="I40" s="13">
        <v>12416</v>
      </c>
      <c r="J40" s="7">
        <v>12360</v>
      </c>
      <c r="K40" s="7">
        <v>11962</v>
      </c>
    </row>
    <row r="41" spans="1:11" ht="12.75">
      <c r="A41" s="49"/>
      <c r="B41" s="40" t="s">
        <v>42</v>
      </c>
      <c r="C41" s="14">
        <v>38437</v>
      </c>
      <c r="D41" s="7">
        <v>35419</v>
      </c>
      <c r="E41" s="13">
        <v>34899</v>
      </c>
      <c r="F41" s="7">
        <v>34476</v>
      </c>
      <c r="G41" s="13">
        <v>33893</v>
      </c>
      <c r="H41" s="7">
        <v>33196</v>
      </c>
      <c r="I41" s="13">
        <v>32444</v>
      </c>
      <c r="J41" s="7">
        <v>31790</v>
      </c>
      <c r="K41" s="7">
        <v>31007</v>
      </c>
    </row>
    <row r="42" spans="1:11" ht="12.75">
      <c r="A42" s="49"/>
      <c r="B42" s="40" t="s">
        <v>43</v>
      </c>
      <c r="C42" s="14">
        <v>23406</v>
      </c>
      <c r="D42" s="7">
        <v>22644</v>
      </c>
      <c r="E42" s="13">
        <v>22695</v>
      </c>
      <c r="F42" s="7">
        <v>22585</v>
      </c>
      <c r="G42" s="13">
        <v>22040</v>
      </c>
      <c r="H42" s="7">
        <v>21527</v>
      </c>
      <c r="I42" s="13">
        <v>21014</v>
      </c>
      <c r="J42" s="7">
        <v>20561</v>
      </c>
      <c r="K42" s="7">
        <v>20369</v>
      </c>
    </row>
    <row r="43" spans="1:11" s="1" customFormat="1" ht="12.75">
      <c r="A43" s="86" t="s">
        <v>378</v>
      </c>
      <c r="B43" s="87"/>
      <c r="C43" s="78">
        <v>112265</v>
      </c>
      <c r="D43" s="21">
        <v>106484</v>
      </c>
      <c r="E43" s="20">
        <v>105597</v>
      </c>
      <c r="F43" s="21">
        <v>104246</v>
      </c>
      <c r="G43" s="20">
        <v>101903</v>
      </c>
      <c r="H43" s="21">
        <v>99561</v>
      </c>
      <c r="I43" s="20">
        <v>97004</v>
      </c>
      <c r="J43" s="21">
        <v>95275</v>
      </c>
      <c r="K43" s="21">
        <v>93239</v>
      </c>
    </row>
    <row r="44" spans="1:11" ht="12.75">
      <c r="A44" s="48" t="s">
        <v>44</v>
      </c>
      <c r="B44" s="48" t="s">
        <v>45</v>
      </c>
      <c r="C44" s="14">
        <v>18902</v>
      </c>
      <c r="D44" s="7">
        <v>18400</v>
      </c>
      <c r="E44" s="13">
        <v>18287</v>
      </c>
      <c r="F44" s="7">
        <v>18228</v>
      </c>
      <c r="G44" s="13">
        <v>18100</v>
      </c>
      <c r="H44" s="7">
        <v>17808</v>
      </c>
      <c r="I44" s="13">
        <v>17625</v>
      </c>
      <c r="J44" s="7">
        <v>17678</v>
      </c>
      <c r="K44" s="7">
        <v>17416</v>
      </c>
    </row>
    <row r="45" spans="1:11" ht="12.75">
      <c r="A45" s="49"/>
      <c r="B45" s="40" t="s">
        <v>46</v>
      </c>
      <c r="C45" s="14">
        <v>31563</v>
      </c>
      <c r="D45" s="7">
        <v>31289</v>
      </c>
      <c r="E45" s="13">
        <v>31363</v>
      </c>
      <c r="F45" s="7">
        <v>31270</v>
      </c>
      <c r="G45" s="13">
        <v>31016</v>
      </c>
      <c r="H45" s="7">
        <v>30509</v>
      </c>
      <c r="I45" s="13">
        <v>30206</v>
      </c>
      <c r="J45" s="7">
        <v>29878</v>
      </c>
      <c r="K45" s="7">
        <v>29610</v>
      </c>
    </row>
    <row r="46" spans="1:11" ht="12.75">
      <c r="A46" s="49"/>
      <c r="B46" s="40" t="s">
        <v>48</v>
      </c>
      <c r="C46" s="14">
        <v>44034</v>
      </c>
      <c r="D46" s="7">
        <v>43801</v>
      </c>
      <c r="E46" s="13">
        <v>45014</v>
      </c>
      <c r="F46" s="7">
        <v>45479</v>
      </c>
      <c r="G46" s="13">
        <v>45970</v>
      </c>
      <c r="H46" s="7">
        <v>46075</v>
      </c>
      <c r="I46" s="13">
        <v>46183</v>
      </c>
      <c r="J46" s="7">
        <v>75010</v>
      </c>
      <c r="K46" s="7">
        <v>74408</v>
      </c>
    </row>
    <row r="47" spans="1:11" ht="12.75">
      <c r="A47" s="49"/>
      <c r="B47" s="40" t="s">
        <v>49</v>
      </c>
      <c r="C47" s="14">
        <v>78312</v>
      </c>
      <c r="D47" s="7">
        <v>76811</v>
      </c>
      <c r="E47" s="13">
        <v>77130</v>
      </c>
      <c r="F47" s="7">
        <v>76901</v>
      </c>
      <c r="G47" s="13">
        <v>76604</v>
      </c>
      <c r="H47" s="7">
        <v>75971</v>
      </c>
      <c r="I47" s="13">
        <v>75295</v>
      </c>
      <c r="J47" s="7">
        <v>24383</v>
      </c>
      <c r="K47" s="7">
        <v>24483</v>
      </c>
    </row>
    <row r="48" spans="1:11" ht="12.75">
      <c r="A48" s="49"/>
      <c r="B48" s="40" t="s">
        <v>47</v>
      </c>
      <c r="C48" s="14">
        <v>24780</v>
      </c>
      <c r="D48" s="7">
        <v>24619</v>
      </c>
      <c r="E48" s="13">
        <v>25109</v>
      </c>
      <c r="F48" s="7">
        <v>25102</v>
      </c>
      <c r="G48" s="13">
        <v>25230</v>
      </c>
      <c r="H48" s="7">
        <v>24921</v>
      </c>
      <c r="I48" s="13">
        <v>24542</v>
      </c>
      <c r="J48" s="7">
        <v>46661</v>
      </c>
      <c r="K48" s="7">
        <v>46352</v>
      </c>
    </row>
    <row r="49" spans="1:11" s="1" customFormat="1" ht="12.75">
      <c r="A49" s="86" t="s">
        <v>379</v>
      </c>
      <c r="B49" s="87"/>
      <c r="C49" s="78">
        <v>197591</v>
      </c>
      <c r="D49" s="21">
        <v>194920</v>
      </c>
      <c r="E49" s="20">
        <v>196903</v>
      </c>
      <c r="F49" s="21">
        <v>196980</v>
      </c>
      <c r="G49" s="20">
        <v>196920</v>
      </c>
      <c r="H49" s="21">
        <v>195284</v>
      </c>
      <c r="I49" s="20">
        <v>193851</v>
      </c>
      <c r="J49" s="21">
        <v>193610</v>
      </c>
      <c r="K49" s="21">
        <v>192269</v>
      </c>
    </row>
    <row r="50" spans="1:11" ht="12.75">
      <c r="A50" s="48" t="s">
        <v>50</v>
      </c>
      <c r="B50" s="48" t="s">
        <v>51</v>
      </c>
      <c r="C50" s="14">
        <v>217182</v>
      </c>
      <c r="D50" s="7">
        <v>208996</v>
      </c>
      <c r="E50" s="13">
        <v>204450</v>
      </c>
      <c r="F50" s="7">
        <v>201028</v>
      </c>
      <c r="G50" s="13">
        <v>196820</v>
      </c>
      <c r="H50" s="7">
        <v>190934</v>
      </c>
      <c r="I50" s="13">
        <v>186582</v>
      </c>
      <c r="J50" s="7">
        <v>182550</v>
      </c>
      <c r="K50" s="7">
        <v>176150</v>
      </c>
    </row>
    <row r="51" spans="1:11" ht="12.75">
      <c r="A51" s="49"/>
      <c r="B51" s="40" t="s">
        <v>52</v>
      </c>
      <c r="C51" s="14">
        <v>121813</v>
      </c>
      <c r="D51" s="7">
        <v>116320</v>
      </c>
      <c r="E51" s="13">
        <v>112440</v>
      </c>
      <c r="F51" s="7">
        <v>109678</v>
      </c>
      <c r="G51" s="13">
        <v>107095</v>
      </c>
      <c r="H51" s="7">
        <v>104091</v>
      </c>
      <c r="I51" s="13">
        <v>101382</v>
      </c>
      <c r="J51" s="7">
        <v>99218</v>
      </c>
      <c r="K51" s="7">
        <v>97154</v>
      </c>
    </row>
    <row r="52" spans="1:11" s="1" customFormat="1" ht="12.75">
      <c r="A52" s="86" t="s">
        <v>380</v>
      </c>
      <c r="B52" s="87"/>
      <c r="C52" s="78">
        <v>338995</v>
      </c>
      <c r="D52" s="21">
        <v>325316</v>
      </c>
      <c r="E52" s="20">
        <v>316890</v>
      </c>
      <c r="F52" s="21">
        <v>310706</v>
      </c>
      <c r="G52" s="20">
        <v>303915</v>
      </c>
      <c r="H52" s="21">
        <v>295025</v>
      </c>
      <c r="I52" s="20">
        <v>287964</v>
      </c>
      <c r="J52" s="21">
        <v>281768</v>
      </c>
      <c r="K52" s="21">
        <v>273304</v>
      </c>
    </row>
    <row r="53" spans="1:11" ht="12.75">
      <c r="A53" s="48" t="s">
        <v>53</v>
      </c>
      <c r="B53" s="48" t="s">
        <v>54</v>
      </c>
      <c r="C53" s="14">
        <v>13922</v>
      </c>
      <c r="D53" s="7">
        <v>12712</v>
      </c>
      <c r="E53" s="13">
        <v>12457</v>
      </c>
      <c r="F53" s="7">
        <v>12278</v>
      </c>
      <c r="G53" s="13">
        <v>12188</v>
      </c>
      <c r="H53" s="7">
        <v>12054</v>
      </c>
      <c r="I53" s="13">
        <v>11719</v>
      </c>
      <c r="J53" s="7">
        <v>11655</v>
      </c>
      <c r="K53" s="7">
        <v>11376</v>
      </c>
    </row>
    <row r="54" spans="1:11" ht="12.75">
      <c r="A54" s="49"/>
      <c r="B54" s="40" t="s">
        <v>55</v>
      </c>
      <c r="C54" s="14">
        <v>6661</v>
      </c>
      <c r="D54" s="7">
        <v>6261</v>
      </c>
      <c r="E54" s="13">
        <v>6305</v>
      </c>
      <c r="F54" s="7">
        <v>6295</v>
      </c>
      <c r="G54" s="13">
        <v>6140</v>
      </c>
      <c r="H54" s="7">
        <v>6048</v>
      </c>
      <c r="I54" s="13">
        <v>5844</v>
      </c>
      <c r="J54" s="7">
        <v>5704</v>
      </c>
      <c r="K54" s="7">
        <v>5584</v>
      </c>
    </row>
    <row r="55" spans="1:11" ht="12.75">
      <c r="A55" s="49"/>
      <c r="B55" s="40" t="s">
        <v>56</v>
      </c>
      <c r="C55" s="14">
        <v>20675</v>
      </c>
      <c r="D55" s="7">
        <v>19146</v>
      </c>
      <c r="E55" s="13">
        <v>19084</v>
      </c>
      <c r="F55" s="7">
        <v>18948</v>
      </c>
      <c r="G55" s="13">
        <v>18749</v>
      </c>
      <c r="H55" s="7">
        <v>18441</v>
      </c>
      <c r="I55" s="13">
        <v>18168</v>
      </c>
      <c r="J55" s="7">
        <v>18004</v>
      </c>
      <c r="K55" s="7">
        <v>17788</v>
      </c>
    </row>
    <row r="56" spans="1:11" s="1" customFormat="1" ht="12.75">
      <c r="A56" s="86" t="s">
        <v>381</v>
      </c>
      <c r="B56" s="87"/>
      <c r="C56" s="78">
        <v>41258</v>
      </c>
      <c r="D56" s="21">
        <v>38119</v>
      </c>
      <c r="E56" s="20">
        <v>37846</v>
      </c>
      <c r="F56" s="21">
        <v>37521</v>
      </c>
      <c r="G56" s="20">
        <v>37077</v>
      </c>
      <c r="H56" s="21">
        <v>36543</v>
      </c>
      <c r="I56" s="20">
        <v>35731</v>
      </c>
      <c r="J56" s="21">
        <v>35363</v>
      </c>
      <c r="K56" s="21">
        <v>34748</v>
      </c>
    </row>
    <row r="57" spans="1:11" ht="12.75">
      <c r="A57" s="48" t="s">
        <v>57</v>
      </c>
      <c r="B57" s="48" t="s">
        <v>58</v>
      </c>
      <c r="C57" s="14">
        <v>38051</v>
      </c>
      <c r="D57" s="7">
        <v>37327</v>
      </c>
      <c r="E57" s="13">
        <v>37649</v>
      </c>
      <c r="F57" s="7">
        <v>37589</v>
      </c>
      <c r="G57" s="13">
        <v>37543</v>
      </c>
      <c r="H57" s="7">
        <v>37368</v>
      </c>
      <c r="I57" s="13">
        <v>37669</v>
      </c>
      <c r="J57" s="7">
        <v>37907</v>
      </c>
      <c r="K57" s="7">
        <v>37578</v>
      </c>
    </row>
    <row r="58" spans="1:11" ht="12.75">
      <c r="A58" s="49"/>
      <c r="B58" s="40" t="s">
        <v>59</v>
      </c>
      <c r="C58" s="14">
        <v>54052</v>
      </c>
      <c r="D58" s="7">
        <v>50393</v>
      </c>
      <c r="E58" s="13">
        <v>49341</v>
      </c>
      <c r="F58" s="7">
        <v>48621</v>
      </c>
      <c r="G58" s="13">
        <v>48142</v>
      </c>
      <c r="H58" s="7">
        <v>46916</v>
      </c>
      <c r="I58" s="13">
        <v>45969</v>
      </c>
      <c r="J58" s="7">
        <v>45015</v>
      </c>
      <c r="K58" s="7">
        <v>43906</v>
      </c>
    </row>
    <row r="59" spans="1:11" ht="12.75">
      <c r="A59" s="49"/>
      <c r="B59" s="40" t="s">
        <v>60</v>
      </c>
      <c r="C59" s="14">
        <v>111336</v>
      </c>
      <c r="D59" s="7">
        <v>109186</v>
      </c>
      <c r="E59" s="13">
        <v>109935</v>
      </c>
      <c r="F59" s="7">
        <v>109676</v>
      </c>
      <c r="G59" s="13">
        <v>109360</v>
      </c>
      <c r="H59" s="7">
        <v>108133</v>
      </c>
      <c r="I59" s="13">
        <v>107387</v>
      </c>
      <c r="J59" s="7">
        <v>106881</v>
      </c>
      <c r="K59" s="7">
        <v>106411</v>
      </c>
    </row>
    <row r="60" spans="1:11" s="1" customFormat="1" ht="12.75">
      <c r="A60" s="86" t="s">
        <v>382</v>
      </c>
      <c r="B60" s="87"/>
      <c r="C60" s="78">
        <v>203439</v>
      </c>
      <c r="D60" s="21">
        <v>196906</v>
      </c>
      <c r="E60" s="20">
        <v>196925</v>
      </c>
      <c r="F60" s="21">
        <v>195886</v>
      </c>
      <c r="G60" s="20">
        <v>195045</v>
      </c>
      <c r="H60" s="21">
        <v>192417</v>
      </c>
      <c r="I60" s="20">
        <v>191025</v>
      </c>
      <c r="J60" s="21">
        <v>189803</v>
      </c>
      <c r="K60" s="21">
        <v>187895</v>
      </c>
    </row>
    <row r="61" spans="1:11" ht="12.75">
      <c r="A61" s="48" t="s">
        <v>61</v>
      </c>
      <c r="B61" s="48" t="s">
        <v>62</v>
      </c>
      <c r="C61" s="14">
        <v>18654</v>
      </c>
      <c r="D61" s="7">
        <v>18029</v>
      </c>
      <c r="E61" s="13">
        <v>18529</v>
      </c>
      <c r="F61" s="7">
        <v>18692</v>
      </c>
      <c r="G61" s="13">
        <v>18518</v>
      </c>
      <c r="H61" s="7">
        <v>18493</v>
      </c>
      <c r="I61" s="13">
        <v>18460</v>
      </c>
      <c r="J61" s="7">
        <v>18581</v>
      </c>
      <c r="K61" s="7">
        <v>18597</v>
      </c>
    </row>
    <row r="62" spans="1:11" ht="12.75">
      <c r="A62" s="49"/>
      <c r="B62" s="40" t="s">
        <v>63</v>
      </c>
      <c r="C62" s="14">
        <v>42389</v>
      </c>
      <c r="D62" s="7">
        <v>41971</v>
      </c>
      <c r="E62" s="13">
        <v>42182</v>
      </c>
      <c r="F62" s="7">
        <v>42003</v>
      </c>
      <c r="G62" s="13">
        <v>41920</v>
      </c>
      <c r="H62" s="7">
        <v>41485</v>
      </c>
      <c r="I62" s="13">
        <v>41481</v>
      </c>
      <c r="J62" s="7">
        <v>41466</v>
      </c>
      <c r="K62" s="7">
        <v>41334</v>
      </c>
    </row>
    <row r="63" spans="1:11" ht="12.75">
      <c r="A63" s="49"/>
      <c r="B63" s="40" t="s">
        <v>64</v>
      </c>
      <c r="C63" s="14">
        <v>54514</v>
      </c>
      <c r="D63" s="7">
        <v>55046</v>
      </c>
      <c r="E63" s="13">
        <v>56969</v>
      </c>
      <c r="F63" s="7">
        <v>57501</v>
      </c>
      <c r="G63" s="13">
        <v>58307</v>
      </c>
      <c r="H63" s="7">
        <v>58459</v>
      </c>
      <c r="I63" s="13">
        <v>59046</v>
      </c>
      <c r="J63" s="7">
        <v>59635</v>
      </c>
      <c r="K63" s="7">
        <v>60190</v>
      </c>
    </row>
    <row r="64" spans="1:11" ht="12.75">
      <c r="A64" s="49"/>
      <c r="B64" s="40" t="s">
        <v>65</v>
      </c>
      <c r="C64" s="14">
        <v>4722</v>
      </c>
      <c r="D64" s="7">
        <v>4361</v>
      </c>
      <c r="E64" s="13">
        <v>4363</v>
      </c>
      <c r="F64" s="7">
        <v>4289</v>
      </c>
      <c r="G64" s="13">
        <v>4184</v>
      </c>
      <c r="H64" s="7">
        <v>4109</v>
      </c>
      <c r="I64" s="13">
        <v>4006</v>
      </c>
      <c r="J64" s="7">
        <v>3960</v>
      </c>
      <c r="K64" s="7">
        <v>3967</v>
      </c>
    </row>
    <row r="65" spans="1:11" ht="12.75">
      <c r="A65" s="49"/>
      <c r="B65" s="40" t="s">
        <v>66</v>
      </c>
      <c r="C65" s="14">
        <v>23994</v>
      </c>
      <c r="D65" s="7">
        <v>23563</v>
      </c>
      <c r="E65" s="13">
        <v>24005</v>
      </c>
      <c r="F65" s="7">
        <v>24085</v>
      </c>
      <c r="G65" s="13">
        <v>24055</v>
      </c>
      <c r="H65" s="7">
        <v>24086</v>
      </c>
      <c r="I65" s="13">
        <v>23999</v>
      </c>
      <c r="J65" s="7">
        <v>24410</v>
      </c>
      <c r="K65" s="7">
        <v>24190</v>
      </c>
    </row>
    <row r="66" spans="1:11" s="1" customFormat="1" ht="12.75">
      <c r="A66" s="86" t="s">
        <v>383</v>
      </c>
      <c r="B66" s="87"/>
      <c r="C66" s="78">
        <v>144273</v>
      </c>
      <c r="D66" s="21">
        <v>142970</v>
      </c>
      <c r="E66" s="20">
        <v>146048</v>
      </c>
      <c r="F66" s="21">
        <v>146570</v>
      </c>
      <c r="G66" s="20">
        <v>146984</v>
      </c>
      <c r="H66" s="21">
        <v>146632</v>
      </c>
      <c r="I66" s="20">
        <v>146992</v>
      </c>
      <c r="J66" s="21">
        <v>148052</v>
      </c>
      <c r="K66" s="21">
        <v>148278</v>
      </c>
    </row>
    <row r="67" spans="1:11" ht="12.75">
      <c r="A67" s="48" t="s">
        <v>67</v>
      </c>
      <c r="B67" s="3" t="s">
        <v>68</v>
      </c>
      <c r="C67" s="14">
        <v>52360</v>
      </c>
      <c r="D67" s="7">
        <v>49932</v>
      </c>
      <c r="E67" s="13">
        <v>49497</v>
      </c>
      <c r="F67" s="7">
        <v>48772</v>
      </c>
      <c r="G67" s="13">
        <v>47836</v>
      </c>
      <c r="H67" s="7">
        <v>46444</v>
      </c>
      <c r="I67" s="13">
        <v>44996</v>
      </c>
      <c r="J67" s="7">
        <v>44143</v>
      </c>
      <c r="K67" s="7">
        <v>42450</v>
      </c>
    </row>
    <row r="68" spans="1:11" ht="12.75">
      <c r="A68" s="49"/>
      <c r="B68" s="11" t="s">
        <v>69</v>
      </c>
      <c r="C68" s="14">
        <v>14659</v>
      </c>
      <c r="D68" s="7">
        <v>13967</v>
      </c>
      <c r="E68" s="13">
        <v>13461</v>
      </c>
      <c r="F68" s="7">
        <v>13213</v>
      </c>
      <c r="G68" s="13">
        <v>12972</v>
      </c>
      <c r="H68" s="7">
        <v>12665</v>
      </c>
      <c r="I68" s="13">
        <v>12338</v>
      </c>
      <c r="J68" s="7">
        <v>12015</v>
      </c>
      <c r="K68" s="7">
        <v>11389</v>
      </c>
    </row>
    <row r="69" spans="1:11" ht="12.75">
      <c r="A69" s="49"/>
      <c r="B69" s="11" t="s">
        <v>70</v>
      </c>
      <c r="C69" s="14">
        <v>77792</v>
      </c>
      <c r="D69" s="7">
        <v>75143</v>
      </c>
      <c r="E69" s="13">
        <v>73435</v>
      </c>
      <c r="F69" s="7">
        <v>72116</v>
      </c>
      <c r="G69" s="13">
        <v>70499</v>
      </c>
      <c r="H69" s="7">
        <v>68346</v>
      </c>
      <c r="I69" s="13">
        <v>66685</v>
      </c>
      <c r="J69" s="7">
        <v>64763</v>
      </c>
      <c r="K69" s="7">
        <v>62455</v>
      </c>
    </row>
    <row r="70" spans="1:11" ht="12.75">
      <c r="A70" s="49"/>
      <c r="B70" s="33" t="s">
        <v>71</v>
      </c>
      <c r="C70" s="14">
        <v>29346</v>
      </c>
      <c r="D70" s="7">
        <v>27472</v>
      </c>
      <c r="E70" s="13">
        <v>26826</v>
      </c>
      <c r="F70" s="7">
        <v>26577</v>
      </c>
      <c r="G70" s="13">
        <v>26029</v>
      </c>
      <c r="H70" s="7">
        <v>25408</v>
      </c>
      <c r="I70" s="13">
        <v>25062</v>
      </c>
      <c r="J70" s="7">
        <v>24428</v>
      </c>
      <c r="K70" s="7">
        <v>23571</v>
      </c>
    </row>
    <row r="71" spans="1:11" s="1" customFormat="1" ht="12.75">
      <c r="A71" s="86" t="s">
        <v>384</v>
      </c>
      <c r="B71" s="192"/>
      <c r="C71" s="78">
        <v>174157</v>
      </c>
      <c r="D71" s="21">
        <v>166514</v>
      </c>
      <c r="E71" s="20">
        <v>163219</v>
      </c>
      <c r="F71" s="21">
        <v>160678</v>
      </c>
      <c r="G71" s="20">
        <v>157336</v>
      </c>
      <c r="H71" s="21">
        <v>152863</v>
      </c>
      <c r="I71" s="20">
        <v>149081</v>
      </c>
      <c r="J71" s="21">
        <v>145349</v>
      </c>
      <c r="K71" s="21">
        <v>139865</v>
      </c>
    </row>
    <row r="72" spans="1:11" ht="12.75">
      <c r="A72" s="48" t="s">
        <v>72</v>
      </c>
      <c r="B72" s="48" t="s">
        <v>73</v>
      </c>
      <c r="C72" s="14">
        <v>83468</v>
      </c>
      <c r="D72" s="7">
        <v>78748</v>
      </c>
      <c r="E72" s="13">
        <v>78182</v>
      </c>
      <c r="F72" s="7">
        <v>77716</v>
      </c>
      <c r="G72" s="13">
        <v>77475</v>
      </c>
      <c r="H72" s="7">
        <v>77072</v>
      </c>
      <c r="I72" s="13">
        <v>77110</v>
      </c>
      <c r="J72" s="7">
        <v>77829</v>
      </c>
      <c r="K72" s="7">
        <v>77282</v>
      </c>
    </row>
    <row r="73" spans="1:11" ht="12.75">
      <c r="A73" s="49"/>
      <c r="B73" s="40" t="s">
        <v>74</v>
      </c>
      <c r="C73" s="14">
        <v>58576</v>
      </c>
      <c r="D73" s="7">
        <v>53468</v>
      </c>
      <c r="E73" s="13">
        <v>51944</v>
      </c>
      <c r="F73" s="7">
        <v>51194</v>
      </c>
      <c r="G73" s="13">
        <v>50182</v>
      </c>
      <c r="H73" s="7">
        <v>49146</v>
      </c>
      <c r="I73" s="13">
        <v>48612</v>
      </c>
      <c r="J73" s="7">
        <v>48418</v>
      </c>
      <c r="K73" s="7">
        <v>47778</v>
      </c>
    </row>
    <row r="74" spans="1:11" ht="12.75">
      <c r="A74" s="49"/>
      <c r="B74" s="40" t="s">
        <v>75</v>
      </c>
      <c r="C74" s="14">
        <v>22044</v>
      </c>
      <c r="D74" s="7">
        <v>20244</v>
      </c>
      <c r="E74" s="13">
        <v>19900</v>
      </c>
      <c r="F74" s="7">
        <v>19689</v>
      </c>
      <c r="G74" s="13">
        <v>19550</v>
      </c>
      <c r="H74" s="7">
        <v>19275</v>
      </c>
      <c r="I74" s="13">
        <v>19276</v>
      </c>
      <c r="J74" s="7">
        <v>19259</v>
      </c>
      <c r="K74" s="7">
        <v>18793</v>
      </c>
    </row>
    <row r="75" spans="1:11" ht="12.75">
      <c r="A75" s="49"/>
      <c r="B75" s="40" t="s">
        <v>76</v>
      </c>
      <c r="C75" s="14">
        <v>37761</v>
      </c>
      <c r="D75" s="7">
        <v>36167</v>
      </c>
      <c r="E75" s="13">
        <v>36119</v>
      </c>
      <c r="F75" s="7">
        <v>36088</v>
      </c>
      <c r="G75" s="13">
        <v>35729</v>
      </c>
      <c r="H75" s="7">
        <v>35214</v>
      </c>
      <c r="I75" s="13">
        <v>35214</v>
      </c>
      <c r="J75" s="7">
        <v>35191</v>
      </c>
      <c r="K75" s="7">
        <v>34707</v>
      </c>
    </row>
    <row r="76" spans="1:11" ht="12.75">
      <c r="A76" s="49"/>
      <c r="B76" s="40" t="s">
        <v>77</v>
      </c>
      <c r="C76" s="14">
        <v>39277</v>
      </c>
      <c r="D76" s="7">
        <v>35978</v>
      </c>
      <c r="E76" s="13">
        <v>35418</v>
      </c>
      <c r="F76" s="7">
        <v>35133</v>
      </c>
      <c r="G76" s="13">
        <v>34618</v>
      </c>
      <c r="H76" s="7">
        <v>34079</v>
      </c>
      <c r="I76" s="13">
        <v>33788</v>
      </c>
      <c r="J76" s="7">
        <v>33793</v>
      </c>
      <c r="K76" s="7">
        <v>33842</v>
      </c>
    </row>
    <row r="77" spans="1:11" s="1" customFormat="1" ht="12.75">
      <c r="A77" s="86" t="s">
        <v>385</v>
      </c>
      <c r="B77" s="87"/>
      <c r="C77" s="78">
        <v>241126</v>
      </c>
      <c r="D77" s="21">
        <v>224605</v>
      </c>
      <c r="E77" s="20">
        <v>221563</v>
      </c>
      <c r="F77" s="21">
        <v>219820</v>
      </c>
      <c r="G77" s="20">
        <v>217554</v>
      </c>
      <c r="H77" s="21">
        <v>214786</v>
      </c>
      <c r="I77" s="20">
        <v>214000</v>
      </c>
      <c r="J77" s="21">
        <v>214490</v>
      </c>
      <c r="K77" s="21">
        <v>212402</v>
      </c>
    </row>
    <row r="78" spans="1:11" ht="12.75">
      <c r="A78" s="48" t="s">
        <v>78</v>
      </c>
      <c r="B78" s="48" t="s">
        <v>79</v>
      </c>
      <c r="C78" s="14">
        <v>58651</v>
      </c>
      <c r="D78" s="7">
        <v>59980</v>
      </c>
      <c r="E78" s="13">
        <v>61623</v>
      </c>
      <c r="F78" s="7">
        <v>62036</v>
      </c>
      <c r="G78" s="13">
        <v>62480</v>
      </c>
      <c r="H78" s="7">
        <v>62522</v>
      </c>
      <c r="I78" s="13">
        <v>62521</v>
      </c>
      <c r="J78" s="7">
        <v>63163</v>
      </c>
      <c r="K78" s="7">
        <v>62229</v>
      </c>
    </row>
    <row r="79" spans="1:11" ht="12.75">
      <c r="A79" s="49"/>
      <c r="B79" s="40" t="s">
        <v>80</v>
      </c>
      <c r="C79" s="14">
        <v>56559</v>
      </c>
      <c r="D79" s="7">
        <v>58636</v>
      </c>
      <c r="E79" s="13">
        <v>60045</v>
      </c>
      <c r="F79" s="7">
        <v>60303</v>
      </c>
      <c r="G79" s="13">
        <v>60152</v>
      </c>
      <c r="H79" s="7">
        <v>59490</v>
      </c>
      <c r="I79" s="13">
        <v>59412</v>
      </c>
      <c r="J79" s="7">
        <v>59308</v>
      </c>
      <c r="K79" s="7">
        <v>58828</v>
      </c>
    </row>
    <row r="80" spans="1:11" s="1" customFormat="1" ht="12.75">
      <c r="A80" s="86" t="s">
        <v>386</v>
      </c>
      <c r="B80" s="87"/>
      <c r="C80" s="78">
        <v>115210</v>
      </c>
      <c r="D80" s="21">
        <v>118616</v>
      </c>
      <c r="E80" s="20">
        <v>121668</v>
      </c>
      <c r="F80" s="21">
        <v>122339</v>
      </c>
      <c r="G80" s="20">
        <v>122632</v>
      </c>
      <c r="H80" s="21">
        <v>122012</v>
      </c>
      <c r="I80" s="20">
        <v>121933</v>
      </c>
      <c r="J80" s="21">
        <v>122471</v>
      </c>
      <c r="K80" s="21">
        <v>121057</v>
      </c>
    </row>
    <row r="81" spans="1:11" ht="12.75">
      <c r="A81" s="48" t="s">
        <v>81</v>
      </c>
      <c r="B81" s="48" t="s">
        <v>82</v>
      </c>
      <c r="C81" s="14">
        <v>20902</v>
      </c>
      <c r="D81" s="7">
        <v>20206</v>
      </c>
      <c r="E81" s="13">
        <v>19895</v>
      </c>
      <c r="F81" s="7">
        <v>19642</v>
      </c>
      <c r="G81" s="13">
        <v>19280</v>
      </c>
      <c r="H81" s="7">
        <v>18998</v>
      </c>
      <c r="I81" s="13">
        <v>18511</v>
      </c>
      <c r="J81" s="7">
        <v>18286</v>
      </c>
      <c r="K81" s="7">
        <v>17530</v>
      </c>
    </row>
    <row r="82" spans="1:11" ht="12.75">
      <c r="A82" s="49"/>
      <c r="B82" s="40" t="s">
        <v>83</v>
      </c>
      <c r="C82" s="14">
        <v>32951</v>
      </c>
      <c r="D82" s="7">
        <v>31477</v>
      </c>
      <c r="E82" s="13">
        <v>30978</v>
      </c>
      <c r="F82" s="7">
        <v>30537</v>
      </c>
      <c r="G82" s="13">
        <v>29744</v>
      </c>
      <c r="H82" s="7">
        <v>29039</v>
      </c>
      <c r="I82" s="13">
        <v>28391</v>
      </c>
      <c r="J82" s="7">
        <v>27888</v>
      </c>
      <c r="K82" s="7">
        <v>26945</v>
      </c>
    </row>
    <row r="83" spans="1:11" ht="12.75">
      <c r="A83" s="49"/>
      <c r="B83" s="40" t="s">
        <v>84</v>
      </c>
      <c r="C83" s="14">
        <v>14220</v>
      </c>
      <c r="D83" s="7">
        <v>13362</v>
      </c>
      <c r="E83" s="13">
        <v>13259</v>
      </c>
      <c r="F83" s="7">
        <v>13101</v>
      </c>
      <c r="G83" s="13">
        <v>12952</v>
      </c>
      <c r="H83" s="7">
        <v>12589</v>
      </c>
      <c r="I83" s="13">
        <v>12469</v>
      </c>
      <c r="J83" s="7">
        <v>12457</v>
      </c>
      <c r="K83" s="7">
        <v>12121</v>
      </c>
    </row>
    <row r="84" spans="1:11" ht="12.75">
      <c r="A84" s="49"/>
      <c r="B84" s="40" t="s">
        <v>85</v>
      </c>
      <c r="C84" s="14">
        <v>36606</v>
      </c>
      <c r="D84" s="7">
        <v>35891</v>
      </c>
      <c r="E84" s="13">
        <v>35508</v>
      </c>
      <c r="F84" s="7">
        <v>35135</v>
      </c>
      <c r="G84" s="13">
        <v>34761</v>
      </c>
      <c r="H84" s="7">
        <v>34053</v>
      </c>
      <c r="I84" s="13">
        <v>33773</v>
      </c>
      <c r="J84" s="7">
        <v>33637</v>
      </c>
      <c r="K84" s="7">
        <v>33070</v>
      </c>
    </row>
    <row r="85" spans="1:11" ht="12.75">
      <c r="A85" s="49"/>
      <c r="B85" s="40" t="s">
        <v>86</v>
      </c>
      <c r="C85" s="14">
        <v>44844</v>
      </c>
      <c r="D85" s="7">
        <v>44075</v>
      </c>
      <c r="E85" s="13">
        <v>44081</v>
      </c>
      <c r="F85" s="7">
        <v>43764</v>
      </c>
      <c r="G85" s="13">
        <v>43246</v>
      </c>
      <c r="H85" s="7">
        <v>42373</v>
      </c>
      <c r="I85" s="13">
        <v>42042</v>
      </c>
      <c r="J85" s="7">
        <v>19297</v>
      </c>
      <c r="K85" s="7">
        <v>18986</v>
      </c>
    </row>
    <row r="86" spans="1:11" ht="12.75">
      <c r="A86" s="49"/>
      <c r="B86" s="40" t="s">
        <v>87</v>
      </c>
      <c r="C86" s="14">
        <v>20785</v>
      </c>
      <c r="D86" s="7">
        <v>20092</v>
      </c>
      <c r="E86" s="13">
        <v>20205</v>
      </c>
      <c r="F86" s="7">
        <v>20173</v>
      </c>
      <c r="G86" s="13">
        <v>19901</v>
      </c>
      <c r="H86" s="7">
        <v>19361</v>
      </c>
      <c r="I86" s="13">
        <v>19299</v>
      </c>
      <c r="J86" s="7">
        <v>41254</v>
      </c>
      <c r="K86" s="7">
        <v>40331</v>
      </c>
    </row>
    <row r="87" spans="1:11" s="1" customFormat="1" ht="12.75">
      <c r="A87" s="86" t="s">
        <v>387</v>
      </c>
      <c r="B87" s="87"/>
      <c r="C87" s="78">
        <v>170308</v>
      </c>
      <c r="D87" s="21">
        <v>165103</v>
      </c>
      <c r="E87" s="20">
        <v>163926</v>
      </c>
      <c r="F87" s="21">
        <v>162352</v>
      </c>
      <c r="G87" s="20">
        <v>159884</v>
      </c>
      <c r="H87" s="21">
        <v>156413</v>
      </c>
      <c r="I87" s="20">
        <v>154485</v>
      </c>
      <c r="J87" s="21">
        <v>152819</v>
      </c>
      <c r="K87" s="21">
        <v>148983</v>
      </c>
    </row>
    <row r="88" spans="1:11" ht="12.75">
      <c r="A88" s="48" t="s">
        <v>88</v>
      </c>
      <c r="B88" s="48" t="s">
        <v>88</v>
      </c>
      <c r="C88" s="14">
        <v>108059</v>
      </c>
      <c r="D88" s="7">
        <v>104634</v>
      </c>
      <c r="E88" s="13">
        <v>106186</v>
      </c>
      <c r="F88" s="7">
        <v>106645</v>
      </c>
      <c r="G88" s="13">
        <v>106761</v>
      </c>
      <c r="H88" s="7">
        <v>105961</v>
      </c>
      <c r="I88" s="13">
        <v>106061</v>
      </c>
      <c r="J88" s="7">
        <v>105728</v>
      </c>
      <c r="K88" s="7">
        <v>103380</v>
      </c>
    </row>
    <row r="89" spans="1:11" s="1" customFormat="1" ht="12.75">
      <c r="A89" s="86" t="s">
        <v>388</v>
      </c>
      <c r="B89" s="87"/>
      <c r="C89" s="78">
        <v>108059</v>
      </c>
      <c r="D89" s="21">
        <v>104634</v>
      </c>
      <c r="E89" s="20">
        <v>106186</v>
      </c>
      <c r="F89" s="21">
        <v>106645</v>
      </c>
      <c r="G89" s="20">
        <v>106761</v>
      </c>
      <c r="H89" s="21">
        <v>105961</v>
      </c>
      <c r="I89" s="20">
        <v>106061</v>
      </c>
      <c r="J89" s="21">
        <v>105728</v>
      </c>
      <c r="K89" s="21">
        <v>103380</v>
      </c>
    </row>
    <row r="90" spans="1:11" ht="12.75">
      <c r="A90" s="48" t="s">
        <v>89</v>
      </c>
      <c r="B90" s="48" t="s">
        <v>90</v>
      </c>
      <c r="C90" s="14">
        <v>23342</v>
      </c>
      <c r="D90" s="7">
        <v>21843</v>
      </c>
      <c r="E90" s="13">
        <v>21393</v>
      </c>
      <c r="F90" s="7">
        <v>21118</v>
      </c>
      <c r="G90" s="13">
        <v>20714</v>
      </c>
      <c r="H90" s="7">
        <v>20211</v>
      </c>
      <c r="I90" s="13">
        <v>19871</v>
      </c>
      <c r="J90" s="7">
        <v>19780</v>
      </c>
      <c r="K90" s="7">
        <v>19321</v>
      </c>
    </row>
    <row r="91" spans="1:11" ht="12.75">
      <c r="A91" s="49"/>
      <c r="B91" s="40" t="s">
        <v>91</v>
      </c>
      <c r="C91" s="14">
        <v>35533</v>
      </c>
      <c r="D91" s="7">
        <v>33598</v>
      </c>
      <c r="E91" s="13">
        <v>33793</v>
      </c>
      <c r="F91" s="7">
        <v>33587</v>
      </c>
      <c r="G91" s="13">
        <v>33467</v>
      </c>
      <c r="H91" s="7">
        <v>33217</v>
      </c>
      <c r="I91" s="13">
        <v>32742</v>
      </c>
      <c r="J91" s="7">
        <v>32770</v>
      </c>
      <c r="K91" s="7">
        <v>31930</v>
      </c>
    </row>
    <row r="92" spans="1:11" ht="12.75">
      <c r="A92" s="49"/>
      <c r="B92" s="40" t="s">
        <v>92</v>
      </c>
      <c r="C92" s="14">
        <v>24391</v>
      </c>
      <c r="D92" s="7">
        <v>22448</v>
      </c>
      <c r="E92" s="13">
        <v>22070</v>
      </c>
      <c r="F92" s="7">
        <v>21715</v>
      </c>
      <c r="G92" s="13">
        <v>21286</v>
      </c>
      <c r="H92" s="7">
        <v>21051</v>
      </c>
      <c r="I92" s="13">
        <v>20818</v>
      </c>
      <c r="J92" s="7">
        <v>20678</v>
      </c>
      <c r="K92" s="7">
        <v>20208</v>
      </c>
    </row>
    <row r="93" spans="1:11" ht="12.75">
      <c r="A93" s="49"/>
      <c r="B93" s="40" t="s">
        <v>93</v>
      </c>
      <c r="C93" s="14">
        <v>25643</v>
      </c>
      <c r="D93" s="7">
        <v>24137</v>
      </c>
      <c r="E93" s="13">
        <v>23975</v>
      </c>
      <c r="F93" s="7">
        <v>23726</v>
      </c>
      <c r="G93" s="13">
        <v>23336</v>
      </c>
      <c r="H93" s="7">
        <v>22850</v>
      </c>
      <c r="I93" s="13">
        <v>22514</v>
      </c>
      <c r="J93" s="7">
        <v>22054</v>
      </c>
      <c r="K93" s="7">
        <v>21682</v>
      </c>
    </row>
    <row r="94" spans="1:11" s="1" customFormat="1" ht="12.75">
      <c r="A94" s="86" t="s">
        <v>389</v>
      </c>
      <c r="B94" s="87"/>
      <c r="C94" s="78">
        <v>108909</v>
      </c>
      <c r="D94" s="21">
        <v>102026</v>
      </c>
      <c r="E94" s="20">
        <v>101231</v>
      </c>
      <c r="F94" s="21">
        <v>100146</v>
      </c>
      <c r="G94" s="20">
        <v>98803</v>
      </c>
      <c r="H94" s="21">
        <v>97329</v>
      </c>
      <c r="I94" s="20">
        <v>95945</v>
      </c>
      <c r="J94" s="21">
        <v>95282</v>
      </c>
      <c r="K94" s="21">
        <v>93141</v>
      </c>
    </row>
    <row r="95" spans="1:11" ht="12.75">
      <c r="A95" s="48" t="s">
        <v>94</v>
      </c>
      <c r="B95" s="48" t="s">
        <v>95</v>
      </c>
      <c r="C95" s="14">
        <v>23573</v>
      </c>
      <c r="D95" s="7">
        <v>22432</v>
      </c>
      <c r="E95" s="13">
        <v>21927</v>
      </c>
      <c r="F95" s="7">
        <v>21553</v>
      </c>
      <c r="G95" s="13">
        <v>21018</v>
      </c>
      <c r="H95" s="7">
        <v>20294</v>
      </c>
      <c r="I95" s="13">
        <v>19696</v>
      </c>
      <c r="J95" s="7">
        <v>19390</v>
      </c>
      <c r="K95" s="7">
        <v>18735</v>
      </c>
    </row>
    <row r="96" spans="1:11" ht="12.75">
      <c r="A96" s="49"/>
      <c r="B96" s="40" t="s">
        <v>96</v>
      </c>
      <c r="C96" s="14">
        <v>21764</v>
      </c>
      <c r="D96" s="7">
        <v>20834</v>
      </c>
      <c r="E96" s="13">
        <v>20477</v>
      </c>
      <c r="F96" s="7">
        <v>20150</v>
      </c>
      <c r="G96" s="13">
        <v>19771</v>
      </c>
      <c r="H96" s="7">
        <v>19254</v>
      </c>
      <c r="I96" s="13">
        <v>18843</v>
      </c>
      <c r="J96" s="7">
        <v>18651</v>
      </c>
      <c r="K96" s="7">
        <v>18166</v>
      </c>
    </row>
    <row r="97" spans="1:11" ht="12.75">
      <c r="A97" s="49"/>
      <c r="B97" s="40" t="s">
        <v>98</v>
      </c>
      <c r="C97" s="14">
        <v>15694</v>
      </c>
      <c r="D97" s="7">
        <v>14349</v>
      </c>
      <c r="E97" s="13">
        <v>13897</v>
      </c>
      <c r="F97" s="7">
        <v>13635</v>
      </c>
      <c r="G97" s="13">
        <v>13378</v>
      </c>
      <c r="H97" s="7">
        <v>12941</v>
      </c>
      <c r="I97" s="13">
        <v>12437</v>
      </c>
      <c r="J97" s="7">
        <v>35844</v>
      </c>
      <c r="K97" s="7">
        <v>35045</v>
      </c>
    </row>
    <row r="98" spans="1:11" ht="12.75">
      <c r="A98" s="49"/>
      <c r="B98" s="40" t="s">
        <v>97</v>
      </c>
      <c r="C98" s="14">
        <v>43410</v>
      </c>
      <c r="D98" s="7">
        <v>40926</v>
      </c>
      <c r="E98" s="13">
        <v>40029</v>
      </c>
      <c r="F98" s="7">
        <v>39355</v>
      </c>
      <c r="G98" s="13">
        <v>38372</v>
      </c>
      <c r="H98" s="7">
        <v>37585</v>
      </c>
      <c r="I98" s="13">
        <v>36592</v>
      </c>
      <c r="J98" s="7">
        <v>11921</v>
      </c>
      <c r="K98" s="7">
        <v>11391</v>
      </c>
    </row>
    <row r="99" spans="1:11" s="1" customFormat="1" ht="12.75">
      <c r="A99" s="86" t="s">
        <v>390</v>
      </c>
      <c r="B99" s="87"/>
      <c r="C99" s="78">
        <v>104441</v>
      </c>
      <c r="D99" s="21">
        <v>98541</v>
      </c>
      <c r="E99" s="20">
        <v>96330</v>
      </c>
      <c r="F99" s="21">
        <v>94693</v>
      </c>
      <c r="G99" s="20">
        <v>92539</v>
      </c>
      <c r="H99" s="21">
        <v>90074</v>
      </c>
      <c r="I99" s="20">
        <v>87568</v>
      </c>
      <c r="J99" s="21">
        <v>85806</v>
      </c>
      <c r="K99" s="21">
        <v>83337</v>
      </c>
    </row>
    <row r="100" spans="1:11" ht="12.75">
      <c r="A100" s="48" t="s">
        <v>99</v>
      </c>
      <c r="B100" s="48" t="s">
        <v>100</v>
      </c>
      <c r="C100" s="14">
        <v>37179</v>
      </c>
      <c r="D100" s="7">
        <v>34968</v>
      </c>
      <c r="E100" s="13">
        <v>34496</v>
      </c>
      <c r="F100" s="7">
        <v>33984</v>
      </c>
      <c r="G100" s="13">
        <v>33388</v>
      </c>
      <c r="H100" s="7">
        <v>32747</v>
      </c>
      <c r="I100" s="13">
        <v>32086</v>
      </c>
      <c r="J100" s="7">
        <v>32261</v>
      </c>
      <c r="K100" s="7">
        <v>32153</v>
      </c>
    </row>
    <row r="101" spans="1:11" ht="12.75">
      <c r="A101" s="49"/>
      <c r="B101" s="40" t="s">
        <v>101</v>
      </c>
      <c r="C101" s="14">
        <v>58623</v>
      </c>
      <c r="D101" s="7">
        <v>55256</v>
      </c>
      <c r="E101" s="13">
        <v>54980</v>
      </c>
      <c r="F101" s="7">
        <v>54607</v>
      </c>
      <c r="G101" s="13">
        <v>53956</v>
      </c>
      <c r="H101" s="7">
        <v>53224</v>
      </c>
      <c r="I101" s="13">
        <v>52464</v>
      </c>
      <c r="J101" s="7">
        <v>51786</v>
      </c>
      <c r="K101" s="7">
        <v>51008</v>
      </c>
    </row>
    <row r="102" spans="1:11" ht="12.75">
      <c r="A102" s="49"/>
      <c r="B102" s="40" t="s">
        <v>102</v>
      </c>
      <c r="C102" s="14">
        <v>60907</v>
      </c>
      <c r="D102" s="7">
        <v>57495</v>
      </c>
      <c r="E102" s="13">
        <v>57798</v>
      </c>
      <c r="F102" s="7">
        <v>57718</v>
      </c>
      <c r="G102" s="13">
        <v>57767</v>
      </c>
      <c r="H102" s="7">
        <v>57393</v>
      </c>
      <c r="I102" s="13">
        <v>57339</v>
      </c>
      <c r="J102" s="7">
        <v>57515</v>
      </c>
      <c r="K102" s="7">
        <v>57416</v>
      </c>
    </row>
    <row r="103" spans="1:11" ht="12.75">
      <c r="A103" s="49"/>
      <c r="B103" s="40" t="s">
        <v>103</v>
      </c>
      <c r="C103" s="14">
        <v>46479</v>
      </c>
      <c r="D103" s="7">
        <v>43135</v>
      </c>
      <c r="E103" s="13">
        <v>42439</v>
      </c>
      <c r="F103" s="7">
        <v>41806</v>
      </c>
      <c r="G103" s="13">
        <v>41451</v>
      </c>
      <c r="H103" s="7">
        <v>40754</v>
      </c>
      <c r="I103" s="13">
        <v>40319</v>
      </c>
      <c r="J103" s="7">
        <v>40484</v>
      </c>
      <c r="K103" s="7">
        <v>40522</v>
      </c>
    </row>
    <row r="104" spans="1:11" s="1" customFormat="1" ht="12.75">
      <c r="A104" s="86" t="s">
        <v>391</v>
      </c>
      <c r="B104" s="87"/>
      <c r="C104" s="78">
        <v>203188</v>
      </c>
      <c r="D104" s="21">
        <v>190854</v>
      </c>
      <c r="E104" s="20">
        <v>189713</v>
      </c>
      <c r="F104" s="21">
        <v>188115</v>
      </c>
      <c r="G104" s="20">
        <v>186562</v>
      </c>
      <c r="H104" s="21">
        <v>184118</v>
      </c>
      <c r="I104" s="20">
        <v>182208</v>
      </c>
      <c r="J104" s="21">
        <v>182046</v>
      </c>
      <c r="K104" s="21">
        <v>181099</v>
      </c>
    </row>
    <row r="105" spans="1:11" ht="12.75">
      <c r="A105" s="48" t="s">
        <v>104</v>
      </c>
      <c r="B105" s="48" t="s">
        <v>105</v>
      </c>
      <c r="C105" s="14">
        <v>43058</v>
      </c>
      <c r="D105" s="7">
        <v>42508</v>
      </c>
      <c r="E105" s="13">
        <v>42174</v>
      </c>
      <c r="F105" s="7">
        <v>41832</v>
      </c>
      <c r="G105" s="13">
        <v>41120</v>
      </c>
      <c r="H105" s="7">
        <v>40259</v>
      </c>
      <c r="I105" s="13">
        <v>39226</v>
      </c>
      <c r="J105" s="7">
        <v>38550</v>
      </c>
      <c r="K105" s="7">
        <v>37637</v>
      </c>
    </row>
    <row r="106" spans="1:11" ht="12.75">
      <c r="A106" s="49"/>
      <c r="B106" s="40" t="s">
        <v>106</v>
      </c>
      <c r="C106" s="14">
        <v>100487</v>
      </c>
      <c r="D106" s="7">
        <v>95806</v>
      </c>
      <c r="E106" s="13">
        <v>93145</v>
      </c>
      <c r="F106" s="7">
        <v>91267</v>
      </c>
      <c r="G106" s="13">
        <v>89226</v>
      </c>
      <c r="H106" s="7">
        <v>86734</v>
      </c>
      <c r="I106" s="13">
        <v>84500</v>
      </c>
      <c r="J106" s="7">
        <v>82673</v>
      </c>
      <c r="K106" s="7">
        <v>79552</v>
      </c>
    </row>
    <row r="107" spans="1:11" s="1" customFormat="1" ht="12.75">
      <c r="A107" s="86" t="s">
        <v>392</v>
      </c>
      <c r="B107" s="87"/>
      <c r="C107" s="78">
        <v>143545</v>
      </c>
      <c r="D107" s="21">
        <v>138314</v>
      </c>
      <c r="E107" s="20">
        <v>135319</v>
      </c>
      <c r="F107" s="21">
        <v>133099</v>
      </c>
      <c r="G107" s="20">
        <v>130346</v>
      </c>
      <c r="H107" s="21">
        <v>126993</v>
      </c>
      <c r="I107" s="20">
        <v>123726</v>
      </c>
      <c r="J107" s="21">
        <v>121223</v>
      </c>
      <c r="K107" s="21">
        <v>117189</v>
      </c>
    </row>
    <row r="108" spans="1:11" ht="12.75">
      <c r="A108" s="48" t="s">
        <v>107</v>
      </c>
      <c r="B108" s="48" t="s">
        <v>108</v>
      </c>
      <c r="C108" s="14">
        <v>68736</v>
      </c>
      <c r="D108" s="7">
        <v>68603</v>
      </c>
      <c r="E108" s="13">
        <v>69955</v>
      </c>
      <c r="F108" s="7">
        <v>70200</v>
      </c>
      <c r="G108" s="13">
        <v>70444</v>
      </c>
      <c r="H108" s="7">
        <v>69791</v>
      </c>
      <c r="I108" s="13">
        <v>68768</v>
      </c>
      <c r="J108" s="7">
        <v>68205</v>
      </c>
      <c r="K108" s="7">
        <v>65967</v>
      </c>
    </row>
    <row r="109" spans="1:11" ht="12.75">
      <c r="A109" s="49"/>
      <c r="B109" s="40" t="s">
        <v>109</v>
      </c>
      <c r="C109" s="14">
        <v>50080</v>
      </c>
      <c r="D109" s="7">
        <v>50364</v>
      </c>
      <c r="E109" s="13">
        <v>50631</v>
      </c>
      <c r="F109" s="7">
        <v>50494</v>
      </c>
      <c r="G109" s="13">
        <v>50123</v>
      </c>
      <c r="H109" s="7">
        <v>49261</v>
      </c>
      <c r="I109" s="13">
        <v>48137</v>
      </c>
      <c r="J109" s="7">
        <v>47553</v>
      </c>
      <c r="K109" s="7">
        <v>46922</v>
      </c>
    </row>
    <row r="110" spans="1:11" s="1" customFormat="1" ht="12.75">
      <c r="A110" s="86" t="s">
        <v>393</v>
      </c>
      <c r="B110" s="87"/>
      <c r="C110" s="78">
        <v>118816</v>
      </c>
      <c r="D110" s="21">
        <v>118967</v>
      </c>
      <c r="E110" s="20">
        <v>120586</v>
      </c>
      <c r="F110" s="21">
        <v>120694</v>
      </c>
      <c r="G110" s="20">
        <v>120567</v>
      </c>
      <c r="H110" s="21">
        <v>119052</v>
      </c>
      <c r="I110" s="20">
        <v>116905</v>
      </c>
      <c r="J110" s="21">
        <v>115758</v>
      </c>
      <c r="K110" s="21">
        <v>112889</v>
      </c>
    </row>
    <row r="111" spans="1:11" ht="12.75">
      <c r="A111" s="48" t="s">
        <v>110</v>
      </c>
      <c r="B111" s="48" t="s">
        <v>111</v>
      </c>
      <c r="C111" s="14">
        <v>8120</v>
      </c>
      <c r="D111" s="7">
        <v>7871</v>
      </c>
      <c r="E111" s="13">
        <v>7862</v>
      </c>
      <c r="F111" s="7">
        <v>7777</v>
      </c>
      <c r="G111" s="13">
        <v>7791</v>
      </c>
      <c r="H111" s="7">
        <v>7774</v>
      </c>
      <c r="I111" s="13">
        <v>7855</v>
      </c>
      <c r="J111" s="7">
        <v>7796</v>
      </c>
      <c r="K111" s="7">
        <v>7652</v>
      </c>
    </row>
    <row r="112" spans="1:11" ht="12.75">
      <c r="A112" s="49"/>
      <c r="B112" s="40" t="s">
        <v>112</v>
      </c>
      <c r="C112" s="14">
        <v>16170</v>
      </c>
      <c r="D112" s="7">
        <v>14709</v>
      </c>
      <c r="E112" s="13">
        <v>14529</v>
      </c>
      <c r="F112" s="7">
        <v>14389</v>
      </c>
      <c r="G112" s="13">
        <v>14382</v>
      </c>
      <c r="H112" s="7">
        <v>14026</v>
      </c>
      <c r="I112" s="13">
        <v>13942</v>
      </c>
      <c r="J112" s="7">
        <v>13897</v>
      </c>
      <c r="K112" s="7">
        <v>13856</v>
      </c>
    </row>
    <row r="113" spans="1:11" ht="12.75">
      <c r="A113" s="49"/>
      <c r="B113" s="40" t="s">
        <v>114</v>
      </c>
      <c r="C113" s="14">
        <v>9676</v>
      </c>
      <c r="D113" s="7">
        <v>9175</v>
      </c>
      <c r="E113" s="13">
        <v>9236</v>
      </c>
      <c r="F113" s="7">
        <v>9327</v>
      </c>
      <c r="G113" s="13">
        <v>9249</v>
      </c>
      <c r="H113" s="7">
        <v>9169</v>
      </c>
      <c r="I113" s="13">
        <v>9059</v>
      </c>
      <c r="J113" s="7">
        <v>65834</v>
      </c>
      <c r="K113" s="7">
        <v>65932</v>
      </c>
    </row>
    <row r="114" spans="1:11" ht="12.75">
      <c r="A114" s="49"/>
      <c r="B114" s="40" t="s">
        <v>113</v>
      </c>
      <c r="C114" s="14">
        <v>58731</v>
      </c>
      <c r="D114" s="7">
        <v>60083</v>
      </c>
      <c r="E114" s="13">
        <v>62992</v>
      </c>
      <c r="F114" s="7">
        <v>63962</v>
      </c>
      <c r="G114" s="13">
        <v>64897</v>
      </c>
      <c r="H114" s="7">
        <v>65340</v>
      </c>
      <c r="I114" s="13">
        <v>65466</v>
      </c>
      <c r="J114" s="7">
        <v>8970</v>
      </c>
      <c r="K114" s="7">
        <v>9036</v>
      </c>
    </row>
    <row r="115" spans="1:11" ht="12.75">
      <c r="A115" s="49"/>
      <c r="B115" s="40" t="s">
        <v>116</v>
      </c>
      <c r="C115" s="14">
        <v>13368</v>
      </c>
      <c r="D115" s="7">
        <v>12402</v>
      </c>
      <c r="E115" s="13">
        <v>12345</v>
      </c>
      <c r="F115" s="7">
        <v>12231</v>
      </c>
      <c r="G115" s="13">
        <v>12285</v>
      </c>
      <c r="H115" s="7">
        <v>12018</v>
      </c>
      <c r="I115" s="13">
        <v>11815</v>
      </c>
      <c r="J115" s="7">
        <v>8467</v>
      </c>
      <c r="K115" s="7">
        <v>8712</v>
      </c>
    </row>
    <row r="116" spans="1:11" ht="12.75">
      <c r="A116" s="49"/>
      <c r="B116" s="40" t="s">
        <v>115</v>
      </c>
      <c r="C116" s="14">
        <v>9238</v>
      </c>
      <c r="D116" s="7">
        <v>8511</v>
      </c>
      <c r="E116" s="13">
        <v>8709</v>
      </c>
      <c r="F116" s="7">
        <v>8780</v>
      </c>
      <c r="G116" s="13">
        <v>8812</v>
      </c>
      <c r="H116" s="7">
        <v>8779</v>
      </c>
      <c r="I116" s="13">
        <v>8533</v>
      </c>
      <c r="J116" s="7">
        <v>11701</v>
      </c>
      <c r="K116" s="7">
        <v>11587</v>
      </c>
    </row>
    <row r="117" spans="1:11" ht="12.75">
      <c r="A117" s="49"/>
      <c r="B117" s="40" t="s">
        <v>117</v>
      </c>
      <c r="C117" s="14">
        <v>21880</v>
      </c>
      <c r="D117" s="7">
        <v>20333</v>
      </c>
      <c r="E117" s="13">
        <v>20241</v>
      </c>
      <c r="F117" s="7">
        <v>20213</v>
      </c>
      <c r="G117" s="13">
        <v>20289</v>
      </c>
      <c r="H117" s="7">
        <v>20035</v>
      </c>
      <c r="I117" s="13">
        <v>19800</v>
      </c>
      <c r="J117" s="7">
        <v>19642</v>
      </c>
      <c r="K117" s="7">
        <v>19515</v>
      </c>
    </row>
    <row r="118" spans="1:11" ht="12.75">
      <c r="A118" s="49"/>
      <c r="B118" s="40" t="s">
        <v>118</v>
      </c>
      <c r="C118" s="14">
        <v>13169</v>
      </c>
      <c r="D118" s="7">
        <v>12910</v>
      </c>
      <c r="E118" s="13">
        <v>12969</v>
      </c>
      <c r="F118" s="7">
        <v>12894</v>
      </c>
      <c r="G118" s="13">
        <v>13021</v>
      </c>
      <c r="H118" s="7">
        <v>12957</v>
      </c>
      <c r="I118" s="13">
        <v>13045</v>
      </c>
      <c r="J118" s="7">
        <v>13320</v>
      </c>
      <c r="K118" s="7">
        <v>13578</v>
      </c>
    </row>
    <row r="119" spans="1:11" s="1" customFormat="1" ht="12.75">
      <c r="A119" s="86" t="s">
        <v>394</v>
      </c>
      <c r="B119" s="87"/>
      <c r="C119" s="78">
        <v>150352</v>
      </c>
      <c r="D119" s="20">
        <v>145994</v>
      </c>
      <c r="E119" s="20">
        <v>148883</v>
      </c>
      <c r="F119" s="20">
        <v>149573</v>
      </c>
      <c r="G119" s="20">
        <v>150726</v>
      </c>
      <c r="H119" s="20">
        <v>150098</v>
      </c>
      <c r="I119" s="20">
        <v>149515</v>
      </c>
      <c r="J119" s="79">
        <v>149627</v>
      </c>
      <c r="K119" s="21">
        <v>149868</v>
      </c>
    </row>
    <row r="120" spans="1:11" ht="12.75">
      <c r="A120" s="48" t="s">
        <v>119</v>
      </c>
      <c r="B120" s="48" t="s">
        <v>123</v>
      </c>
      <c r="C120" s="14">
        <v>85716</v>
      </c>
      <c r="D120" s="7">
        <v>86114</v>
      </c>
      <c r="E120" s="13">
        <v>87051</v>
      </c>
      <c r="F120" s="7">
        <v>87010</v>
      </c>
      <c r="G120" s="13">
        <v>86487</v>
      </c>
      <c r="H120" s="7">
        <v>85839</v>
      </c>
      <c r="I120" s="13">
        <v>85047</v>
      </c>
      <c r="J120" s="7">
        <v>101362</v>
      </c>
      <c r="K120" s="7">
        <v>99560</v>
      </c>
    </row>
    <row r="121" spans="1:11" ht="12.75">
      <c r="A121" s="49"/>
      <c r="B121" s="40" t="s">
        <v>120</v>
      </c>
      <c r="C121" s="14">
        <v>89398</v>
      </c>
      <c r="D121" s="7">
        <v>87069</v>
      </c>
      <c r="E121" s="13">
        <v>89946</v>
      </c>
      <c r="F121" s="7">
        <v>90858</v>
      </c>
      <c r="G121" s="13">
        <v>91207</v>
      </c>
      <c r="H121" s="7">
        <v>91424</v>
      </c>
      <c r="I121" s="13">
        <v>91498</v>
      </c>
      <c r="J121" s="7">
        <v>84644</v>
      </c>
      <c r="K121" s="7">
        <v>83587</v>
      </c>
    </row>
    <row r="122" spans="1:11" ht="12.75">
      <c r="A122" s="49"/>
      <c r="B122" s="40" t="s">
        <v>121</v>
      </c>
      <c r="C122" s="14">
        <v>93117</v>
      </c>
      <c r="D122" s="7">
        <v>92313</v>
      </c>
      <c r="E122" s="13">
        <v>91886</v>
      </c>
      <c r="F122" s="7">
        <v>91442</v>
      </c>
      <c r="G122" s="13">
        <v>90489</v>
      </c>
      <c r="H122" s="7">
        <v>89189</v>
      </c>
      <c r="I122" s="13">
        <v>87817</v>
      </c>
      <c r="J122" s="7">
        <v>92023</v>
      </c>
      <c r="K122" s="7">
        <v>91748</v>
      </c>
    </row>
    <row r="123" spans="1:11" ht="12.75">
      <c r="A123" s="49"/>
      <c r="B123" s="40" t="s">
        <v>122</v>
      </c>
      <c r="C123" s="14">
        <v>109781</v>
      </c>
      <c r="D123" s="7">
        <v>106484</v>
      </c>
      <c r="E123" s="13">
        <v>106019</v>
      </c>
      <c r="F123" s="7">
        <v>105174</v>
      </c>
      <c r="G123" s="13">
        <v>104630</v>
      </c>
      <c r="H123" s="7">
        <v>103059</v>
      </c>
      <c r="I123" s="13">
        <v>101934</v>
      </c>
      <c r="J123" s="7">
        <v>86953</v>
      </c>
      <c r="K123" s="7">
        <v>84166</v>
      </c>
    </row>
    <row r="124" spans="1:11" s="1" customFormat="1" ht="12.75">
      <c r="A124" s="86" t="s">
        <v>395</v>
      </c>
      <c r="B124" s="87"/>
      <c r="C124" s="78">
        <v>378012</v>
      </c>
      <c r="D124" s="20">
        <v>371980</v>
      </c>
      <c r="E124" s="20">
        <v>374902</v>
      </c>
      <c r="F124" s="20">
        <v>374484</v>
      </c>
      <c r="G124" s="20">
        <v>372813</v>
      </c>
      <c r="H124" s="20">
        <v>369511</v>
      </c>
      <c r="I124" s="20">
        <v>366296</v>
      </c>
      <c r="J124" s="79">
        <v>364982</v>
      </c>
      <c r="K124" s="21">
        <v>359061</v>
      </c>
    </row>
    <row r="125" spans="1:11" s="1" customFormat="1" ht="12.75">
      <c r="A125" s="1" t="s">
        <v>124</v>
      </c>
      <c r="C125" s="78">
        <v>4149107</v>
      </c>
      <c r="D125" s="20">
        <v>4012573</v>
      </c>
      <c r="E125" s="20">
        <v>4004704</v>
      </c>
      <c r="F125" s="20">
        <v>3979453</v>
      </c>
      <c r="G125" s="20">
        <v>3944227</v>
      </c>
      <c r="H125" s="20">
        <v>3884560</v>
      </c>
      <c r="I125" s="20">
        <v>3837902</v>
      </c>
      <c r="J125" s="79">
        <v>3807739</v>
      </c>
      <c r="K125" s="21">
        <v>3741123</v>
      </c>
    </row>
    <row r="126" spans="1:11" ht="12.75">
      <c r="A126" s="48" t="s">
        <v>396</v>
      </c>
      <c r="B126" s="43"/>
      <c r="C126" s="14">
        <v>39290</v>
      </c>
      <c r="D126" s="7">
        <v>38332</v>
      </c>
      <c r="E126" s="13">
        <v>39984</v>
      </c>
      <c r="F126" s="7">
        <v>40751</v>
      </c>
      <c r="G126" s="13">
        <v>40941</v>
      </c>
      <c r="H126" s="7">
        <v>41312</v>
      </c>
      <c r="I126" s="13">
        <v>41165</v>
      </c>
      <c r="J126" s="7">
        <v>40089</v>
      </c>
      <c r="K126" s="7">
        <v>38875</v>
      </c>
    </row>
    <row r="127" spans="1:11" ht="12.75">
      <c r="A127" s="48" t="s">
        <v>397</v>
      </c>
      <c r="B127" s="43"/>
      <c r="C127" s="14">
        <v>13697</v>
      </c>
      <c r="D127" s="7">
        <v>16449</v>
      </c>
      <c r="E127" s="13">
        <v>17635</v>
      </c>
      <c r="F127" s="7">
        <v>18306</v>
      </c>
      <c r="G127" s="13">
        <v>19155</v>
      </c>
      <c r="H127" s="7">
        <v>20136</v>
      </c>
      <c r="I127" s="13">
        <v>21177</v>
      </c>
      <c r="J127" s="7">
        <v>22051</v>
      </c>
      <c r="K127" s="7">
        <v>23022</v>
      </c>
    </row>
    <row r="128" spans="1:11" ht="12.75">
      <c r="A128" s="48" t="s">
        <v>398</v>
      </c>
      <c r="B128" s="43"/>
      <c r="C128" s="14">
        <v>33490</v>
      </c>
      <c r="D128" s="7">
        <v>33917</v>
      </c>
      <c r="E128" s="13">
        <v>34862</v>
      </c>
      <c r="F128" s="7">
        <v>35342</v>
      </c>
      <c r="G128" s="13">
        <v>35397</v>
      </c>
      <c r="H128" s="7">
        <v>34819</v>
      </c>
      <c r="I128" s="13">
        <v>34003</v>
      </c>
      <c r="J128" s="7">
        <v>32880</v>
      </c>
      <c r="K128" s="7">
        <v>30654</v>
      </c>
    </row>
    <row r="129" spans="1:11" ht="12.75">
      <c r="A129" s="48" t="s">
        <v>399</v>
      </c>
      <c r="B129" s="43"/>
      <c r="C129" s="14">
        <v>73689</v>
      </c>
      <c r="D129" s="7">
        <v>73250</v>
      </c>
      <c r="E129" s="13">
        <v>74953</v>
      </c>
      <c r="F129" s="7">
        <v>76364</v>
      </c>
      <c r="G129" s="13">
        <v>77976</v>
      </c>
      <c r="H129" s="7">
        <v>78025</v>
      </c>
      <c r="I129" s="13">
        <v>77372</v>
      </c>
      <c r="J129" s="7">
        <v>77792</v>
      </c>
      <c r="K129" s="7">
        <v>75272</v>
      </c>
    </row>
    <row r="130" spans="1:11" s="1" customFormat="1" ht="12.75">
      <c r="A130" s="18" t="s">
        <v>129</v>
      </c>
      <c r="B130" s="19"/>
      <c r="C130" s="78">
        <v>160166</v>
      </c>
      <c r="D130" s="20">
        <v>161948</v>
      </c>
      <c r="E130" s="20">
        <v>167434</v>
      </c>
      <c r="F130" s="20">
        <v>170763</v>
      </c>
      <c r="G130" s="20">
        <v>173469</v>
      </c>
      <c r="H130" s="20">
        <v>174292</v>
      </c>
      <c r="I130" s="20">
        <v>173717</v>
      </c>
      <c r="J130" s="79">
        <v>172812</v>
      </c>
      <c r="K130" s="21">
        <v>167823</v>
      </c>
    </row>
    <row r="131" spans="1:11" s="1" customFormat="1" ht="12.75">
      <c r="A131" s="52" t="s">
        <v>130</v>
      </c>
      <c r="B131" s="53"/>
      <c r="C131" s="78">
        <v>4309273</v>
      </c>
      <c r="D131" s="20">
        <v>4174521</v>
      </c>
      <c r="E131" s="20">
        <v>4172138</v>
      </c>
      <c r="F131" s="20">
        <v>4150216</v>
      </c>
      <c r="G131" s="20">
        <v>4117696</v>
      </c>
      <c r="H131" s="20">
        <v>4058852</v>
      </c>
      <c r="I131" s="20">
        <v>4011619</v>
      </c>
      <c r="J131" s="79">
        <v>3980551</v>
      </c>
      <c r="K131" s="98">
        <v>3908946</v>
      </c>
    </row>
    <row r="132" spans="1:11" ht="12.75">
      <c r="A132" t="s">
        <v>407</v>
      </c>
      <c r="K132" s="50"/>
    </row>
    <row r="133" ht="12.75">
      <c r="K133" s="50"/>
    </row>
    <row r="134" ht="12.75">
      <c r="K134" s="50"/>
    </row>
    <row r="135" ht="12.75">
      <c r="K135" s="50"/>
    </row>
    <row r="136" ht="12.75">
      <c r="K136" s="50"/>
    </row>
    <row r="137" ht="12.75">
      <c r="K137" s="50"/>
    </row>
    <row r="138" ht="12.75">
      <c r="K138" s="50"/>
    </row>
    <row r="139" ht="12.75">
      <c r="K139" s="50"/>
    </row>
    <row r="140" ht="12.75">
      <c r="K140" s="50"/>
    </row>
    <row r="141" ht="12.75">
      <c r="K141" s="50"/>
    </row>
    <row r="142" ht="12.75">
      <c r="K142" s="50"/>
    </row>
    <row r="143" ht="12.75">
      <c r="K143" s="50"/>
    </row>
    <row r="144" ht="12.75">
      <c r="K144" s="50"/>
    </row>
    <row r="145" ht="12.75">
      <c r="K145" s="50"/>
    </row>
    <row r="146" ht="12.75">
      <c r="K146" s="50"/>
    </row>
    <row r="147" ht="12.75">
      <c r="K147" s="50"/>
    </row>
    <row r="148" ht="12.75">
      <c r="K148" s="50"/>
    </row>
    <row r="149" ht="12.75">
      <c r="K149" s="50"/>
    </row>
    <row r="150" ht="12.75">
      <c r="K150" s="50"/>
    </row>
    <row r="151" ht="12.75">
      <c r="K151" s="50"/>
    </row>
    <row r="152" ht="12.75">
      <c r="K152" s="50"/>
    </row>
    <row r="153" ht="12.75">
      <c r="K153" s="50"/>
    </row>
    <row r="154" ht="12.75">
      <c r="K154" s="50"/>
    </row>
    <row r="155" ht="12.75">
      <c r="K155" s="50"/>
    </row>
    <row r="156" ht="12.75">
      <c r="K156" s="50"/>
    </row>
    <row r="157" ht="12.75">
      <c r="K157" s="50"/>
    </row>
    <row r="158" ht="12.75">
      <c r="K158" s="50"/>
    </row>
    <row r="159" ht="12.75">
      <c r="K159" s="50"/>
    </row>
    <row r="160" ht="12.75">
      <c r="K160" s="50"/>
    </row>
    <row r="161" ht="12.75">
      <c r="K161" s="50"/>
    </row>
    <row r="162" ht="12.75">
      <c r="K162" s="50"/>
    </row>
    <row r="163" ht="12.75">
      <c r="K163" s="50"/>
    </row>
    <row r="164" ht="12.75">
      <c r="K164" s="50"/>
    </row>
    <row r="165" ht="12.75">
      <c r="K165" s="50"/>
    </row>
    <row r="166" ht="12.75">
      <c r="K166" s="50"/>
    </row>
    <row r="167" ht="12.75">
      <c r="K167" s="50"/>
    </row>
    <row r="168" ht="12.75">
      <c r="K168" s="50"/>
    </row>
    <row r="169" ht="12.75">
      <c r="K169" s="50"/>
    </row>
    <row r="170" ht="12.75">
      <c r="K170" s="50"/>
    </row>
    <row r="171" ht="12.75">
      <c r="K171" s="50"/>
    </row>
    <row r="172" ht="12.75">
      <c r="K172" s="50"/>
    </row>
    <row r="173" ht="12.75">
      <c r="K173" s="50"/>
    </row>
    <row r="174" ht="12.75">
      <c r="K174" s="50"/>
    </row>
    <row r="175" ht="12.75">
      <c r="K175" s="50"/>
    </row>
    <row r="176" ht="12.75">
      <c r="K176" s="50"/>
    </row>
    <row r="177" ht="12.75">
      <c r="K177" s="50"/>
    </row>
    <row r="178" ht="12.75">
      <c r="K178" s="50"/>
    </row>
    <row r="179" ht="12.75">
      <c r="K179" s="50"/>
    </row>
    <row r="180" ht="12.75">
      <c r="K180" s="50"/>
    </row>
    <row r="181" ht="12.75">
      <c r="K181" s="50"/>
    </row>
    <row r="182" ht="12.75">
      <c r="K182" s="50"/>
    </row>
    <row r="183" ht="12.75">
      <c r="K183" s="50"/>
    </row>
    <row r="184" ht="12.75">
      <c r="K184" s="50"/>
    </row>
    <row r="185" ht="12.75">
      <c r="K185" s="50"/>
    </row>
    <row r="186" ht="12.75">
      <c r="K186" s="50"/>
    </row>
    <row r="187" ht="12.75">
      <c r="K187" s="50"/>
    </row>
    <row r="188" ht="12.75">
      <c r="K188" s="50"/>
    </row>
    <row r="189" ht="12.75">
      <c r="K189" s="50"/>
    </row>
    <row r="190" ht="12.75">
      <c r="K190" s="50"/>
    </row>
    <row r="191" ht="12.75">
      <c r="K191" s="50"/>
    </row>
    <row r="192" ht="12.75">
      <c r="K192" s="50"/>
    </row>
    <row r="193" ht="12.75">
      <c r="K193" s="50"/>
    </row>
    <row r="194" ht="12.75">
      <c r="K194" s="50"/>
    </row>
    <row r="195" ht="12.75">
      <c r="K195" s="50"/>
    </row>
    <row r="196" ht="12.75">
      <c r="K196" s="50"/>
    </row>
    <row r="197" ht="12.75">
      <c r="K197" s="50"/>
    </row>
    <row r="198" ht="12.75">
      <c r="K198" s="50"/>
    </row>
    <row r="199" ht="12.75">
      <c r="K199" s="50"/>
    </row>
    <row r="200" ht="12.75">
      <c r="K200" s="50"/>
    </row>
    <row r="201" ht="12.75">
      <c r="K201" s="50"/>
    </row>
    <row r="202" ht="12.75">
      <c r="K202" s="50"/>
    </row>
    <row r="203" ht="12.75">
      <c r="K203" s="50"/>
    </row>
    <row r="204" ht="12.75">
      <c r="K204" s="50"/>
    </row>
    <row r="205" ht="12.75">
      <c r="K205" s="50"/>
    </row>
    <row r="206" ht="12.75">
      <c r="K206" s="50"/>
    </row>
    <row r="207" ht="12.75">
      <c r="K207" s="50"/>
    </row>
    <row r="208" ht="12.75">
      <c r="K208" s="50"/>
    </row>
    <row r="209" ht="12.75">
      <c r="K209" s="50"/>
    </row>
    <row r="210" ht="12.75">
      <c r="K210" s="50"/>
    </row>
    <row r="211" ht="12.75">
      <c r="K211" s="50"/>
    </row>
    <row r="212" ht="12.75">
      <c r="K212" s="50"/>
    </row>
    <row r="213" ht="12.75">
      <c r="K213" s="50"/>
    </row>
    <row r="214" ht="12.75">
      <c r="K214" s="50"/>
    </row>
    <row r="215" ht="12.75">
      <c r="K215" s="50"/>
    </row>
    <row r="216" ht="12.75">
      <c r="K216" s="50"/>
    </row>
    <row r="217" ht="12.75">
      <c r="K217" s="50"/>
    </row>
    <row r="218" ht="12.75">
      <c r="K218" s="50"/>
    </row>
    <row r="219" ht="12.75">
      <c r="K219" s="50"/>
    </row>
    <row r="220" ht="12.75">
      <c r="K220" s="50"/>
    </row>
    <row r="221" ht="12.75">
      <c r="K221" s="50"/>
    </row>
    <row r="222" ht="12.75">
      <c r="K222" s="50"/>
    </row>
    <row r="223" ht="12.75">
      <c r="K223" s="50"/>
    </row>
    <row r="224" ht="12.75">
      <c r="K224" s="50"/>
    </row>
    <row r="225" ht="12.75">
      <c r="K225" s="50"/>
    </row>
    <row r="226" ht="12.75">
      <c r="K226" s="50"/>
    </row>
    <row r="227" ht="12.75">
      <c r="K227" s="50"/>
    </row>
    <row r="228" ht="12.75">
      <c r="K228" s="50"/>
    </row>
    <row r="229" ht="12.75">
      <c r="K229" s="50"/>
    </row>
    <row r="230" ht="12.75">
      <c r="K230" s="50"/>
    </row>
    <row r="231" ht="12.75">
      <c r="K231" s="50"/>
    </row>
    <row r="232" ht="12.75">
      <c r="K232" s="50"/>
    </row>
    <row r="233" ht="12.75">
      <c r="K233" s="50"/>
    </row>
    <row r="234" ht="12.75">
      <c r="K234" s="50"/>
    </row>
    <row r="235" ht="12.75">
      <c r="K235" s="50"/>
    </row>
    <row r="236" ht="12.75">
      <c r="K236" s="50"/>
    </row>
    <row r="237" ht="12.75">
      <c r="K237" s="50"/>
    </row>
    <row r="238" ht="12.75">
      <c r="K238" s="50"/>
    </row>
    <row r="239" ht="12.75">
      <c r="K239" s="50"/>
    </row>
    <row r="240" ht="12.75">
      <c r="K240" s="50"/>
    </row>
    <row r="241" ht="12.75">
      <c r="K241" s="50"/>
    </row>
    <row r="242" ht="12.75">
      <c r="K242" s="50"/>
    </row>
    <row r="243" ht="12.75">
      <c r="K243" s="50"/>
    </row>
    <row r="244" ht="12.75">
      <c r="K244" s="50"/>
    </row>
    <row r="245" ht="12.75">
      <c r="K245" s="50"/>
    </row>
    <row r="246" ht="12.75">
      <c r="K246" s="50"/>
    </row>
    <row r="247" ht="12.75">
      <c r="K247" s="50"/>
    </row>
    <row r="248" ht="12.75">
      <c r="K248" s="50"/>
    </row>
    <row r="249" ht="12.75">
      <c r="K249" s="50"/>
    </row>
    <row r="250" ht="12.75">
      <c r="K250" s="50"/>
    </row>
    <row r="251" ht="12.75">
      <c r="K251" s="50"/>
    </row>
    <row r="252" ht="12.75">
      <c r="K252" s="50"/>
    </row>
    <row r="253" ht="12.75">
      <c r="K253" s="50"/>
    </row>
    <row r="254" ht="12.75">
      <c r="K254" s="50"/>
    </row>
    <row r="255" ht="12.75">
      <c r="K255" s="50"/>
    </row>
    <row r="256" ht="12.75">
      <c r="K256" s="50"/>
    </row>
    <row r="257" ht="12.75">
      <c r="K257" s="50"/>
    </row>
    <row r="258" ht="12.75">
      <c r="K258" s="50"/>
    </row>
    <row r="259" ht="12.75">
      <c r="K259" s="50"/>
    </row>
    <row r="260" ht="12.75">
      <c r="K260" s="50"/>
    </row>
    <row r="261" ht="12.75">
      <c r="K261" s="50"/>
    </row>
    <row r="262" ht="12.75">
      <c r="K262" s="50"/>
    </row>
    <row r="263" ht="12.75">
      <c r="K263" s="50"/>
    </row>
    <row r="264" ht="12.75">
      <c r="K264" s="50"/>
    </row>
    <row r="265" ht="12.75">
      <c r="K265" s="50"/>
    </row>
    <row r="266" ht="12.75">
      <c r="K266" s="50"/>
    </row>
    <row r="267" ht="12.75">
      <c r="K267" s="50"/>
    </row>
    <row r="268" ht="12.75">
      <c r="K268" s="50"/>
    </row>
    <row r="269" ht="12.75">
      <c r="K269" s="50"/>
    </row>
    <row r="270" ht="12.75">
      <c r="K270" s="50"/>
    </row>
    <row r="271" ht="12.75">
      <c r="K271" s="50"/>
    </row>
    <row r="272" ht="12.75">
      <c r="K272" s="50"/>
    </row>
    <row r="273" ht="12.75">
      <c r="K273" s="50"/>
    </row>
    <row r="274" ht="12.75">
      <c r="K274" s="50"/>
    </row>
    <row r="275" ht="12.75">
      <c r="K275" s="50"/>
    </row>
    <row r="276" ht="12.75">
      <c r="K276" s="50"/>
    </row>
    <row r="277" ht="12.75">
      <c r="K277" s="50"/>
    </row>
    <row r="278" ht="12.75">
      <c r="K278" s="50"/>
    </row>
    <row r="279" ht="12.75">
      <c r="K279" s="50"/>
    </row>
    <row r="280" ht="12.75">
      <c r="K280" s="50"/>
    </row>
    <row r="281" ht="12.75">
      <c r="K281" s="50"/>
    </row>
    <row r="282" ht="12.75">
      <c r="K282" s="50"/>
    </row>
    <row r="283" ht="12.75">
      <c r="K283" s="50"/>
    </row>
    <row r="284" ht="12.75">
      <c r="K284" s="50"/>
    </row>
    <row r="285" ht="12.75">
      <c r="K285" s="50"/>
    </row>
    <row r="286" ht="12.75">
      <c r="K286" s="50"/>
    </row>
    <row r="287" ht="12.75">
      <c r="K287" s="50"/>
    </row>
    <row r="288" ht="12.75">
      <c r="K288" s="50"/>
    </row>
    <row r="289" ht="12.75">
      <c r="K289" s="50"/>
    </row>
    <row r="290" ht="12.75">
      <c r="K290" s="50"/>
    </row>
    <row r="291" ht="12.75">
      <c r="K291" s="50"/>
    </row>
    <row r="292" ht="12.75">
      <c r="K292" s="50"/>
    </row>
    <row r="293" ht="12.75">
      <c r="K293" s="50"/>
    </row>
    <row r="294" ht="12.75">
      <c r="K294" s="50"/>
    </row>
    <row r="295" ht="12.75">
      <c r="K295" s="50"/>
    </row>
    <row r="296" ht="12.75">
      <c r="K296" s="50"/>
    </row>
    <row r="297" ht="12.75">
      <c r="K297" s="50"/>
    </row>
    <row r="298" ht="12.75">
      <c r="K298" s="50"/>
    </row>
    <row r="299" ht="12.75">
      <c r="K299" s="50"/>
    </row>
    <row r="300" ht="12.75">
      <c r="K300" s="50"/>
    </row>
    <row r="301" ht="12.75">
      <c r="K301" s="50"/>
    </row>
    <row r="302" ht="12.75">
      <c r="K302" s="50"/>
    </row>
    <row r="303" ht="12.75">
      <c r="K303" s="50"/>
    </row>
    <row r="304" ht="12.75">
      <c r="K304" s="50"/>
    </row>
    <row r="305" ht="12.75">
      <c r="K305" s="50"/>
    </row>
    <row r="306" ht="12.75">
      <c r="K306" s="50"/>
    </row>
    <row r="307" ht="12.75">
      <c r="K307" s="50"/>
    </row>
    <row r="308" ht="12.75">
      <c r="K308" s="50"/>
    </row>
    <row r="309" ht="12.75">
      <c r="K309" s="50"/>
    </row>
    <row r="310" ht="12.75">
      <c r="K310" s="50"/>
    </row>
    <row r="311" ht="12.75">
      <c r="K311" s="50"/>
    </row>
    <row r="312" ht="12.75">
      <c r="K312" s="50"/>
    </row>
    <row r="313" ht="12.75">
      <c r="K313" s="50"/>
    </row>
    <row r="314" ht="12.75">
      <c r="K314" s="50"/>
    </row>
    <row r="315" ht="12.75">
      <c r="K315" s="50"/>
    </row>
    <row r="316" ht="12.75">
      <c r="K316" s="50"/>
    </row>
    <row r="317" ht="12.75">
      <c r="K317" s="50"/>
    </row>
    <row r="318" ht="12.75">
      <c r="K318" s="50"/>
    </row>
    <row r="319" ht="12.75">
      <c r="K319" s="50"/>
    </row>
    <row r="320" ht="12.75">
      <c r="K320" s="50"/>
    </row>
    <row r="321" ht="12.75">
      <c r="K321" s="50"/>
    </row>
    <row r="322" ht="12.75">
      <c r="K322" s="50"/>
    </row>
    <row r="323" ht="12.75">
      <c r="K323" s="50"/>
    </row>
    <row r="324" ht="12.75">
      <c r="K324" s="50"/>
    </row>
    <row r="325" ht="12.75">
      <c r="K325" s="50"/>
    </row>
    <row r="326" ht="12.75">
      <c r="K326" s="50"/>
    </row>
    <row r="327" ht="12.75">
      <c r="K327" s="50"/>
    </row>
    <row r="328" ht="12.75">
      <c r="K328" s="50"/>
    </row>
    <row r="329" ht="12.75">
      <c r="K329" s="50"/>
    </row>
    <row r="330" ht="12.75">
      <c r="K330" s="50"/>
    </row>
    <row r="331" ht="12.75">
      <c r="K331" s="50"/>
    </row>
    <row r="332" ht="12.75">
      <c r="K332" s="50"/>
    </row>
    <row r="333" ht="12.75">
      <c r="K333" s="50"/>
    </row>
    <row r="334" ht="12.75">
      <c r="K334" s="50"/>
    </row>
    <row r="335" ht="12.75">
      <c r="K335" s="50"/>
    </row>
    <row r="336" ht="12.75">
      <c r="K336" s="50"/>
    </row>
    <row r="337" ht="12.75">
      <c r="K337" s="50"/>
    </row>
    <row r="338" ht="12.75">
      <c r="K338" s="50"/>
    </row>
    <row r="339" ht="12.75">
      <c r="K339" s="50"/>
    </row>
    <row r="340" ht="12.75">
      <c r="K340" s="50"/>
    </row>
    <row r="341" ht="12.75">
      <c r="K341" s="50"/>
    </row>
    <row r="342" ht="12.75">
      <c r="K342" s="50"/>
    </row>
    <row r="343" ht="12.75">
      <c r="K343" s="50"/>
    </row>
    <row r="344" ht="12.75">
      <c r="K344" s="50"/>
    </row>
    <row r="345" ht="12.75">
      <c r="K345" s="50"/>
    </row>
    <row r="346" ht="12.75">
      <c r="K346" s="50"/>
    </row>
    <row r="347" ht="12.75">
      <c r="K347" s="50"/>
    </row>
    <row r="348" ht="12.75">
      <c r="K348" s="50"/>
    </row>
    <row r="349" ht="12.75">
      <c r="K349" s="50"/>
    </row>
    <row r="350" ht="12.75">
      <c r="K350" s="50"/>
    </row>
    <row r="351" ht="12.75">
      <c r="K351" s="50"/>
    </row>
    <row r="352" ht="12.75">
      <c r="K352" s="50"/>
    </row>
    <row r="353" ht="12.75">
      <c r="K353" s="50"/>
    </row>
    <row r="354" ht="12.75">
      <c r="K354" s="50"/>
    </row>
    <row r="355" ht="12.75">
      <c r="K355" s="50"/>
    </row>
    <row r="356" ht="12.75">
      <c r="K356" s="50"/>
    </row>
    <row r="357" ht="12.75">
      <c r="K357" s="50"/>
    </row>
    <row r="358" ht="12.75">
      <c r="K358" s="50"/>
    </row>
    <row r="359" ht="12.75">
      <c r="K359" s="50"/>
    </row>
    <row r="360" ht="12.75">
      <c r="K360" s="50"/>
    </row>
    <row r="361" ht="12.75">
      <c r="K361" s="50"/>
    </row>
    <row r="362" ht="12.75">
      <c r="K362" s="50"/>
    </row>
    <row r="363" ht="12.75">
      <c r="K363" s="50"/>
    </row>
    <row r="364" ht="12.75">
      <c r="K364" s="50"/>
    </row>
    <row r="365" ht="12.75">
      <c r="K365" s="50"/>
    </row>
    <row r="366" ht="12.75">
      <c r="K366" s="50"/>
    </row>
    <row r="367" ht="12.75">
      <c r="K367" s="50"/>
    </row>
    <row r="368" ht="12.75">
      <c r="K368" s="50"/>
    </row>
    <row r="369" ht="12.75">
      <c r="K369" s="50"/>
    </row>
    <row r="370" ht="12.75">
      <c r="K370" s="50"/>
    </row>
    <row r="371" ht="12.75">
      <c r="K371" s="50"/>
    </row>
    <row r="372" ht="12.75">
      <c r="K372" s="50"/>
    </row>
    <row r="373" ht="12.75">
      <c r="K373" s="50"/>
    </row>
    <row r="374" ht="12.75">
      <c r="K374" s="50"/>
    </row>
    <row r="375" ht="12.75">
      <c r="K375" s="50"/>
    </row>
    <row r="376" ht="12.75">
      <c r="K376" s="50"/>
    </row>
    <row r="377" ht="12.75">
      <c r="K377" s="50"/>
    </row>
    <row r="378" ht="12.75">
      <c r="K378" s="50"/>
    </row>
    <row r="379" ht="12.75">
      <c r="K379" s="50"/>
    </row>
    <row r="380" ht="12.75">
      <c r="K380" s="50"/>
    </row>
    <row r="381" ht="12.75">
      <c r="K381" s="50"/>
    </row>
    <row r="382" ht="12.75">
      <c r="K382" s="50"/>
    </row>
    <row r="383" ht="12.75">
      <c r="K383" s="50"/>
    </row>
    <row r="384" ht="12.75">
      <c r="K384" s="50"/>
    </row>
    <row r="385" ht="12.75">
      <c r="K385" s="50"/>
    </row>
    <row r="386" ht="12.75">
      <c r="K386" s="50"/>
    </row>
    <row r="387" ht="12.75">
      <c r="K387" s="50"/>
    </row>
    <row r="388" ht="12.75">
      <c r="K388" s="50"/>
    </row>
    <row r="389" ht="12.75">
      <c r="K389" s="50"/>
    </row>
    <row r="390" ht="12.75">
      <c r="K390" s="50"/>
    </row>
    <row r="391" ht="12.75">
      <c r="K391" s="50"/>
    </row>
    <row r="392" ht="12.75">
      <c r="K392" s="50"/>
    </row>
    <row r="393" ht="12.75">
      <c r="K393" s="50"/>
    </row>
    <row r="394" ht="12.75">
      <c r="K394" s="50"/>
    </row>
    <row r="395" ht="12.75">
      <c r="K395" s="50"/>
    </row>
    <row r="396" ht="12.75">
      <c r="K396" s="50"/>
    </row>
    <row r="397" ht="12.75">
      <c r="K397" s="50"/>
    </row>
    <row r="398" ht="12.75">
      <c r="K398" s="50"/>
    </row>
    <row r="399" ht="12.75">
      <c r="K399" s="50"/>
    </row>
    <row r="400" ht="12.75">
      <c r="K400" s="50"/>
    </row>
    <row r="401" ht="12.75">
      <c r="K401" s="50"/>
    </row>
    <row r="402" ht="12.75">
      <c r="K402" s="50"/>
    </row>
    <row r="403" ht="12.75">
      <c r="K403" s="50"/>
    </row>
    <row r="404" ht="12.75">
      <c r="K404" s="50"/>
    </row>
    <row r="405" ht="12.75">
      <c r="K405" s="50"/>
    </row>
    <row r="406" ht="12.75">
      <c r="K406" s="50"/>
    </row>
    <row r="407" ht="12.75">
      <c r="K407" s="50"/>
    </row>
    <row r="408" ht="12.75">
      <c r="K408" s="50"/>
    </row>
    <row r="409" ht="12.75">
      <c r="K409" s="50"/>
    </row>
    <row r="410" ht="12.75">
      <c r="K410" s="50"/>
    </row>
    <row r="411" ht="12.75">
      <c r="K411" s="50"/>
    </row>
    <row r="412" ht="12.75">
      <c r="K412" s="50"/>
    </row>
    <row r="413" ht="12.75">
      <c r="K413" s="50"/>
    </row>
    <row r="414" ht="12.75">
      <c r="K414" s="50"/>
    </row>
    <row r="415" ht="12.75">
      <c r="K415" s="50"/>
    </row>
    <row r="416" ht="12.75">
      <c r="K416" s="50"/>
    </row>
    <row r="417" ht="12.75">
      <c r="K417" s="50"/>
    </row>
    <row r="418" ht="12.75">
      <c r="K418" s="50"/>
    </row>
    <row r="419" ht="12.75">
      <c r="K419" s="50"/>
    </row>
    <row r="420" ht="12.75">
      <c r="K420" s="50"/>
    </row>
    <row r="421" ht="12.75">
      <c r="K421" s="50"/>
    </row>
    <row r="422" ht="12.75">
      <c r="K422" s="50"/>
    </row>
    <row r="423" ht="12.75">
      <c r="K423" s="50"/>
    </row>
    <row r="424" ht="12.75">
      <c r="K424" s="50"/>
    </row>
    <row r="425" ht="12.75">
      <c r="K425" s="50"/>
    </row>
    <row r="426" ht="12.75">
      <c r="K426" s="50"/>
    </row>
    <row r="427" ht="12.75">
      <c r="K427" s="50"/>
    </row>
    <row r="428" ht="12.75">
      <c r="K428" s="50"/>
    </row>
    <row r="429" ht="12.75">
      <c r="K429" s="50"/>
    </row>
    <row r="430" ht="12.75">
      <c r="K430" s="50"/>
    </row>
    <row r="431" ht="12.75">
      <c r="K431" s="50"/>
    </row>
    <row r="432" ht="12.75">
      <c r="K432" s="50"/>
    </row>
    <row r="433" ht="12.75">
      <c r="K433" s="50"/>
    </row>
    <row r="434" ht="12.75">
      <c r="K434" s="50"/>
    </row>
    <row r="435" ht="12.75">
      <c r="K435" s="50"/>
    </row>
    <row r="436" ht="12.75">
      <c r="K436" s="50"/>
    </row>
    <row r="437" ht="12.75">
      <c r="K437" s="50"/>
    </row>
    <row r="438" ht="12.75">
      <c r="K438" s="50"/>
    </row>
    <row r="439" ht="12.75">
      <c r="K439" s="50"/>
    </row>
    <row r="440" ht="12.75">
      <c r="K440" s="50"/>
    </row>
    <row r="441" ht="12.75">
      <c r="K441" s="50"/>
    </row>
    <row r="442" ht="12.75">
      <c r="K442" s="50"/>
    </row>
    <row r="443" ht="12.75">
      <c r="K443" s="50"/>
    </row>
    <row r="444" ht="12.75">
      <c r="K444" s="50"/>
    </row>
    <row r="445" ht="12.75">
      <c r="K445" s="50"/>
    </row>
    <row r="446" ht="12.75">
      <c r="K446" s="50"/>
    </row>
    <row r="447" ht="12.75">
      <c r="K447" s="50"/>
    </row>
    <row r="448" ht="12.75">
      <c r="K448" s="50"/>
    </row>
    <row r="449" ht="12.75">
      <c r="K449" s="50"/>
    </row>
    <row r="450" ht="12.75">
      <c r="K450" s="50"/>
    </row>
    <row r="451" ht="12.75">
      <c r="K451" s="50"/>
    </row>
    <row r="452" ht="12.75">
      <c r="K452" s="50"/>
    </row>
    <row r="453" ht="12.75">
      <c r="K453" s="50"/>
    </row>
    <row r="454" ht="12.75">
      <c r="K454" s="50"/>
    </row>
    <row r="455" ht="12.75">
      <c r="K455" s="50"/>
    </row>
    <row r="456" ht="12.75">
      <c r="K456" s="50"/>
    </row>
    <row r="457" ht="12.75">
      <c r="K457" s="50"/>
    </row>
    <row r="458" ht="12.75">
      <c r="K458" s="50"/>
    </row>
    <row r="459" ht="12.75">
      <c r="K459" s="50"/>
    </row>
    <row r="460" ht="12.75">
      <c r="K460" s="50"/>
    </row>
    <row r="461" ht="12.75">
      <c r="K461" s="50"/>
    </row>
    <row r="462" ht="12.75">
      <c r="K462" s="50"/>
    </row>
    <row r="463" ht="12.75">
      <c r="K463" s="50"/>
    </row>
    <row r="464" ht="12.75">
      <c r="K464" s="50"/>
    </row>
    <row r="465" ht="12.75">
      <c r="K465" s="50"/>
    </row>
    <row r="466" ht="12.75">
      <c r="K466" s="50"/>
    </row>
    <row r="467" ht="12.75">
      <c r="K467" s="50"/>
    </row>
    <row r="468" ht="12.75">
      <c r="K468" s="50"/>
    </row>
    <row r="469" ht="12.75">
      <c r="K469" s="50"/>
    </row>
    <row r="470" ht="12.75">
      <c r="K470" s="50"/>
    </row>
    <row r="471" ht="12.75">
      <c r="K471" s="50"/>
    </row>
    <row r="472" ht="12.75">
      <c r="K472" s="50"/>
    </row>
    <row r="473" ht="12.75">
      <c r="K473" s="50"/>
    </row>
    <row r="474" ht="12.75">
      <c r="K474" s="50"/>
    </row>
    <row r="475" ht="12.75">
      <c r="K475" s="50"/>
    </row>
    <row r="476" ht="12.75">
      <c r="K476" s="50"/>
    </row>
    <row r="477" ht="12.75">
      <c r="K477" s="50"/>
    </row>
    <row r="478" ht="12.75">
      <c r="K478" s="50"/>
    </row>
    <row r="479" ht="12.75">
      <c r="K479" s="50"/>
    </row>
    <row r="480" ht="12.75">
      <c r="K480" s="50"/>
    </row>
    <row r="481" ht="12.75">
      <c r="K481" s="50"/>
    </row>
    <row r="482" ht="12.75">
      <c r="K482" s="50"/>
    </row>
    <row r="483" ht="12.75">
      <c r="K483" s="50"/>
    </row>
    <row r="484" ht="12.75">
      <c r="K484" s="50"/>
    </row>
    <row r="485" ht="12.75">
      <c r="K485" s="50"/>
    </row>
    <row r="486" ht="12.75">
      <c r="K486" s="50"/>
    </row>
    <row r="487" ht="12.75">
      <c r="K487" s="50"/>
    </row>
    <row r="488" ht="12.75">
      <c r="K488" s="50"/>
    </row>
    <row r="489" ht="12.75">
      <c r="K489" s="50"/>
    </row>
    <row r="490" ht="12.75">
      <c r="K490" s="50"/>
    </row>
    <row r="491" ht="12.75">
      <c r="K491" s="50"/>
    </row>
    <row r="492" ht="12.75">
      <c r="K492" s="50"/>
    </row>
    <row r="493" ht="12.75">
      <c r="K493" s="50"/>
    </row>
    <row r="494" ht="12.75">
      <c r="K494" s="50"/>
    </row>
    <row r="495" ht="12.75">
      <c r="K495" s="50"/>
    </row>
    <row r="496" ht="12.75">
      <c r="K496" s="50"/>
    </row>
    <row r="497" ht="12.75">
      <c r="K497" s="50"/>
    </row>
    <row r="498" ht="12.75">
      <c r="K498" s="50"/>
    </row>
    <row r="499" ht="12.75">
      <c r="K499" s="50"/>
    </row>
    <row r="500" ht="12.75">
      <c r="K500" s="50"/>
    </row>
    <row r="501" ht="12.75">
      <c r="K501" s="50"/>
    </row>
    <row r="502" ht="12.75">
      <c r="K502" s="50"/>
    </row>
    <row r="503" ht="12.75">
      <c r="K503" s="50"/>
    </row>
    <row r="504" ht="12.75">
      <c r="K504" s="50"/>
    </row>
    <row r="505" ht="12.75">
      <c r="K505" s="50"/>
    </row>
    <row r="506" ht="12.75">
      <c r="K506" s="50"/>
    </row>
    <row r="507" ht="12.75">
      <c r="K507" s="50"/>
    </row>
    <row r="508" ht="12.75">
      <c r="K508" s="50"/>
    </row>
    <row r="509" ht="12.75">
      <c r="K509" s="50"/>
    </row>
    <row r="510" ht="12.75">
      <c r="K510" s="50"/>
    </row>
    <row r="511" ht="12.75">
      <c r="K511" s="50"/>
    </row>
    <row r="512" ht="12.75">
      <c r="K512" s="50"/>
    </row>
    <row r="513" ht="12.75">
      <c r="K513" s="50"/>
    </row>
    <row r="514" ht="12.75">
      <c r="K514" s="50"/>
    </row>
    <row r="515" ht="12.75">
      <c r="K515" s="50"/>
    </row>
    <row r="516" ht="12.75">
      <c r="K516" s="50"/>
    </row>
    <row r="517" ht="12.75">
      <c r="K517" s="50"/>
    </row>
    <row r="518" ht="12.75">
      <c r="K518" s="50"/>
    </row>
    <row r="519" ht="12.75">
      <c r="K519" s="50"/>
    </row>
    <row r="520" ht="12.75">
      <c r="K520" s="50"/>
    </row>
    <row r="521" ht="12.75">
      <c r="K521" s="50"/>
    </row>
    <row r="522" ht="12.75">
      <c r="K522" s="50"/>
    </row>
    <row r="523" ht="12.75">
      <c r="K523" s="50"/>
    </row>
    <row r="524" ht="12.75">
      <c r="K524" s="50"/>
    </row>
    <row r="525" ht="12.75">
      <c r="K525" s="50"/>
    </row>
    <row r="526" ht="12.75">
      <c r="K526" s="50"/>
    </row>
    <row r="527" ht="12.75">
      <c r="K527" s="50"/>
    </row>
    <row r="528" ht="12.75">
      <c r="K528" s="50"/>
    </row>
    <row r="529" ht="12.75">
      <c r="K529" s="50"/>
    </row>
    <row r="530" ht="12.75">
      <c r="K530" s="50"/>
    </row>
    <row r="531" ht="12.75">
      <c r="K531" s="50"/>
    </row>
    <row r="532" ht="12.75">
      <c r="K532" s="50"/>
    </row>
    <row r="533" ht="12.75">
      <c r="K533" s="50"/>
    </row>
    <row r="534" ht="12.75">
      <c r="K534" s="50"/>
    </row>
    <row r="535" ht="12.75">
      <c r="K535" s="50"/>
    </row>
    <row r="536" ht="12.75">
      <c r="K536" s="50"/>
    </row>
    <row r="537" ht="12.75">
      <c r="K537" s="50"/>
    </row>
    <row r="538" ht="12.75">
      <c r="K538" s="50"/>
    </row>
    <row r="539" ht="12.75">
      <c r="K539" s="50"/>
    </row>
    <row r="540" ht="12.75">
      <c r="K540" s="50"/>
    </row>
    <row r="541" ht="12.75">
      <c r="K541" s="50"/>
    </row>
    <row r="542" ht="12.75">
      <c r="K542" s="50"/>
    </row>
    <row r="543" ht="12.75">
      <c r="K543" s="50"/>
    </row>
    <row r="544" ht="12.75">
      <c r="K544" s="50"/>
    </row>
    <row r="545" ht="12.75">
      <c r="K545" s="50"/>
    </row>
    <row r="546" ht="12.75">
      <c r="K546" s="50"/>
    </row>
    <row r="547" ht="12.75">
      <c r="K547" s="50"/>
    </row>
    <row r="548" ht="12.75">
      <c r="K548" s="50"/>
    </row>
    <row r="549" ht="12.75">
      <c r="K549" s="50"/>
    </row>
    <row r="550" ht="12.75">
      <c r="K550" s="50"/>
    </row>
    <row r="551" ht="12.75">
      <c r="K551" s="50"/>
    </row>
    <row r="552" ht="12.75">
      <c r="K552" s="50"/>
    </row>
    <row r="553" ht="12.75">
      <c r="K553" s="50"/>
    </row>
    <row r="554" ht="12.75">
      <c r="K554" s="50"/>
    </row>
    <row r="555" ht="12.75">
      <c r="K555" s="50"/>
    </row>
    <row r="556" ht="12.75">
      <c r="K556" s="50"/>
    </row>
    <row r="557" ht="12.75">
      <c r="K557" s="50"/>
    </row>
    <row r="558" ht="12.75">
      <c r="K558" s="50"/>
    </row>
    <row r="559" ht="12.75">
      <c r="K559" s="50"/>
    </row>
    <row r="560" ht="12.75">
      <c r="K560" s="50"/>
    </row>
    <row r="561" ht="12.75">
      <c r="K561" s="50"/>
    </row>
    <row r="562" ht="12.75">
      <c r="K562" s="50"/>
    </row>
    <row r="563" ht="12.75">
      <c r="K563" s="50"/>
    </row>
    <row r="564" ht="12.75">
      <c r="K564" s="50"/>
    </row>
    <row r="565" ht="12.75">
      <c r="K565" s="50"/>
    </row>
    <row r="566" ht="12.75">
      <c r="K566" s="50"/>
    </row>
    <row r="567" ht="12.75">
      <c r="K567" s="50"/>
    </row>
    <row r="568" ht="12.75">
      <c r="K568" s="50"/>
    </row>
    <row r="569" ht="12.75">
      <c r="K569" s="50"/>
    </row>
    <row r="570" ht="12.75">
      <c r="K570" s="50"/>
    </row>
    <row r="571" ht="12.75">
      <c r="K571" s="50"/>
    </row>
    <row r="572" ht="12.75">
      <c r="K572" s="50"/>
    </row>
    <row r="573" ht="12.75">
      <c r="K573" s="50"/>
    </row>
    <row r="574" ht="12.75">
      <c r="K574" s="50"/>
    </row>
    <row r="575" ht="12.75">
      <c r="K575" s="50"/>
    </row>
    <row r="576" ht="12.75">
      <c r="K576" s="50"/>
    </row>
    <row r="577" ht="12.75">
      <c r="K577" s="50"/>
    </row>
    <row r="578" ht="12.75">
      <c r="K578" s="50"/>
    </row>
    <row r="579" ht="12.75">
      <c r="K579" s="50"/>
    </row>
    <row r="580" ht="12.75">
      <c r="K580" s="50"/>
    </row>
    <row r="581" ht="12.75">
      <c r="K581" s="50"/>
    </row>
    <row r="582" ht="12.75">
      <c r="K582" s="50"/>
    </row>
    <row r="583" ht="12.75">
      <c r="K583" s="50"/>
    </row>
    <row r="584" ht="12.75">
      <c r="K584" s="50"/>
    </row>
    <row r="585" ht="12.75">
      <c r="K585" s="50"/>
    </row>
    <row r="586" ht="12.75">
      <c r="K586" s="50"/>
    </row>
    <row r="587" ht="12.75">
      <c r="K587" s="50"/>
    </row>
    <row r="588" ht="12.75">
      <c r="K588" s="50"/>
    </row>
    <row r="589" ht="12.75">
      <c r="K589" s="50"/>
    </row>
    <row r="590" ht="12.75">
      <c r="K590" s="50"/>
    </row>
    <row r="591" ht="12.75">
      <c r="K591" s="50"/>
    </row>
    <row r="592" ht="12.75">
      <c r="K592" s="50"/>
    </row>
    <row r="593" ht="12.75">
      <c r="K593" s="50"/>
    </row>
    <row r="594" ht="12.75">
      <c r="K594" s="50"/>
    </row>
    <row r="595" ht="12.75">
      <c r="K595" s="50"/>
    </row>
    <row r="596" ht="12.75">
      <c r="K596" s="50"/>
    </row>
    <row r="597" ht="12.75">
      <c r="K597" s="50"/>
    </row>
    <row r="598" ht="12.75">
      <c r="K598" s="50"/>
    </row>
    <row r="599" ht="12.75">
      <c r="K599" s="50"/>
    </row>
    <row r="600" ht="12.75">
      <c r="K600" s="50"/>
    </row>
    <row r="601" ht="12.75">
      <c r="K601" s="50"/>
    </row>
    <row r="602" ht="12.75">
      <c r="K602" s="50"/>
    </row>
    <row r="603" ht="12.75">
      <c r="K603" s="50"/>
    </row>
    <row r="604" ht="12.75">
      <c r="K604" s="50"/>
    </row>
    <row r="605" ht="12.75">
      <c r="K605" s="50"/>
    </row>
    <row r="606" ht="12.75">
      <c r="K606" s="50"/>
    </row>
    <row r="607" ht="12.75">
      <c r="K607" s="50"/>
    </row>
    <row r="608" ht="12.75">
      <c r="K608" s="50"/>
    </row>
    <row r="609" ht="12.75">
      <c r="K609" s="50"/>
    </row>
    <row r="610" ht="12.75">
      <c r="K610" s="50"/>
    </row>
    <row r="611" ht="12.75">
      <c r="K611" s="50"/>
    </row>
    <row r="612" ht="12.75">
      <c r="K612" s="50"/>
    </row>
    <row r="613" ht="12.75">
      <c r="K613" s="50"/>
    </row>
    <row r="614" ht="12.75">
      <c r="K614" s="50"/>
    </row>
    <row r="615" ht="12.75">
      <c r="K615" s="50"/>
    </row>
    <row r="616" ht="12.75">
      <c r="K616" s="50"/>
    </row>
    <row r="617" ht="12.75">
      <c r="K617" s="50"/>
    </row>
    <row r="618" ht="12.75">
      <c r="K618" s="50"/>
    </row>
    <row r="619" ht="12.75">
      <c r="K619" s="50"/>
    </row>
    <row r="620" ht="12.75">
      <c r="K620" s="50"/>
    </row>
    <row r="621" ht="12.75">
      <c r="K621" s="50"/>
    </row>
    <row r="622" ht="12.75">
      <c r="K622" s="50"/>
    </row>
    <row r="623" ht="12.75">
      <c r="K623" s="50"/>
    </row>
    <row r="624" ht="12.75">
      <c r="K624" s="50"/>
    </row>
    <row r="625" ht="12.75">
      <c r="K625" s="50"/>
    </row>
    <row r="626" ht="12.75">
      <c r="K626" s="50"/>
    </row>
    <row r="627" ht="12.75">
      <c r="K627" s="50"/>
    </row>
    <row r="628" ht="12.75">
      <c r="K628" s="50"/>
    </row>
    <row r="629" ht="12.75">
      <c r="K629" s="50"/>
    </row>
    <row r="630" ht="12.75">
      <c r="K630" s="50"/>
    </row>
    <row r="631" ht="12.75">
      <c r="K631" s="50"/>
    </row>
    <row r="632" ht="12.75">
      <c r="K632" s="50"/>
    </row>
    <row r="633" ht="12.75">
      <c r="K633" s="50"/>
    </row>
    <row r="634" ht="12.75">
      <c r="K634" s="50"/>
    </row>
    <row r="635" ht="12.75">
      <c r="K635" s="50"/>
    </row>
    <row r="636" ht="12.75">
      <c r="K636" s="50"/>
    </row>
    <row r="637" ht="12.75">
      <c r="K637" s="50"/>
    </row>
    <row r="638" ht="12.75">
      <c r="K638" s="50"/>
    </row>
    <row r="639" ht="12.75">
      <c r="K639" s="50"/>
    </row>
    <row r="640" ht="12.75">
      <c r="K640" s="50"/>
    </row>
    <row r="641" ht="12.75">
      <c r="K641" s="50"/>
    </row>
    <row r="642" ht="12.75">
      <c r="K642" s="50"/>
    </row>
    <row r="643" ht="12.75">
      <c r="K643" s="50"/>
    </row>
    <row r="644" ht="12.75">
      <c r="K644" s="50"/>
    </row>
    <row r="645" ht="12.75">
      <c r="K645" s="50"/>
    </row>
    <row r="646" ht="12.75">
      <c r="K646" s="50"/>
    </row>
    <row r="647" ht="12.75">
      <c r="K647" s="50"/>
    </row>
    <row r="648" ht="12.75">
      <c r="K648" s="50"/>
    </row>
    <row r="649" ht="12.75">
      <c r="K649" s="50"/>
    </row>
    <row r="650" ht="12.75">
      <c r="K650" s="50"/>
    </row>
    <row r="651" ht="12.75">
      <c r="K651" s="50"/>
    </row>
    <row r="652" ht="12.75">
      <c r="K652" s="50"/>
    </row>
    <row r="653" ht="12.75">
      <c r="K653" s="50"/>
    </row>
    <row r="654" ht="12.75">
      <c r="K654" s="50"/>
    </row>
    <row r="655" ht="12.75">
      <c r="K655" s="50"/>
    </row>
    <row r="656" ht="12.75">
      <c r="K656" s="50"/>
    </row>
    <row r="657" ht="12.75">
      <c r="K657" s="50"/>
    </row>
    <row r="658" ht="12.75">
      <c r="K658" s="50"/>
    </row>
    <row r="659" ht="12.75">
      <c r="K659" s="50"/>
    </row>
    <row r="660" ht="12.75">
      <c r="K660" s="50"/>
    </row>
    <row r="661" ht="12.75">
      <c r="K661" s="50"/>
    </row>
    <row r="662" ht="12.75">
      <c r="K662" s="50"/>
    </row>
    <row r="663" ht="12.75">
      <c r="K663" s="50"/>
    </row>
    <row r="664" ht="12.75">
      <c r="K664" s="50"/>
    </row>
    <row r="665" ht="12.75">
      <c r="K665" s="50"/>
    </row>
    <row r="666" ht="12.75">
      <c r="K666" s="50"/>
    </row>
    <row r="667" ht="12.75">
      <c r="K667" s="50"/>
    </row>
    <row r="668" ht="12.75">
      <c r="K668" s="50"/>
    </row>
    <row r="669" ht="12.75">
      <c r="K669" s="50"/>
    </row>
    <row r="670" ht="12.75">
      <c r="K670" s="50"/>
    </row>
    <row r="671" ht="12.75">
      <c r="K671" s="50"/>
    </row>
    <row r="672" ht="12.75">
      <c r="K672" s="50"/>
    </row>
    <row r="673" ht="12.75">
      <c r="K673" s="50"/>
    </row>
    <row r="674" ht="12.75">
      <c r="K674" s="50"/>
    </row>
    <row r="675" ht="12.75">
      <c r="K675" s="50"/>
    </row>
    <row r="676" ht="12.75">
      <c r="K676" s="50"/>
    </row>
    <row r="677" ht="12.75">
      <c r="K677" s="50"/>
    </row>
    <row r="678" ht="12.75">
      <c r="K678" s="50"/>
    </row>
    <row r="679" ht="12.75">
      <c r="K679" s="50"/>
    </row>
    <row r="680" ht="12.75">
      <c r="K680" s="50"/>
    </row>
    <row r="681" ht="12.75">
      <c r="K681" s="50"/>
    </row>
    <row r="682" ht="12.75">
      <c r="K682" s="50"/>
    </row>
    <row r="683" ht="12.75">
      <c r="K683" s="50"/>
    </row>
    <row r="684" ht="12.75">
      <c r="K684" s="50"/>
    </row>
    <row r="685" ht="12.75">
      <c r="K685" s="50"/>
    </row>
    <row r="686" ht="12.75">
      <c r="K686" s="50"/>
    </row>
    <row r="687" ht="12.75">
      <c r="K687" s="50"/>
    </row>
    <row r="688" ht="12.75">
      <c r="K688" s="50"/>
    </row>
    <row r="689" ht="12.75">
      <c r="K689" s="50"/>
    </row>
    <row r="690" ht="12.75">
      <c r="K690" s="50"/>
    </row>
    <row r="691" ht="12.75">
      <c r="K691" s="50"/>
    </row>
    <row r="692" ht="12.75">
      <c r="K692" s="50"/>
    </row>
    <row r="693" ht="12.75">
      <c r="K693" s="50"/>
    </row>
    <row r="694" ht="12.75">
      <c r="K694" s="50"/>
    </row>
    <row r="695" ht="12.75">
      <c r="K695" s="50"/>
    </row>
    <row r="696" ht="12.75">
      <c r="K696" s="50"/>
    </row>
    <row r="697" ht="12.75">
      <c r="K697" s="50"/>
    </row>
    <row r="698" ht="12.75">
      <c r="K698" s="50"/>
    </row>
    <row r="699" ht="12.75">
      <c r="K699" s="50"/>
    </row>
    <row r="700" ht="12.75">
      <c r="K700" s="50"/>
    </row>
    <row r="701" ht="12.75">
      <c r="K701" s="50"/>
    </row>
    <row r="702" ht="12.75">
      <c r="K702" s="50"/>
    </row>
    <row r="703" ht="12.75">
      <c r="K703" s="50"/>
    </row>
    <row r="704" ht="12.75">
      <c r="K704" s="50"/>
    </row>
    <row r="705" ht="12.75">
      <c r="K705" s="50"/>
    </row>
    <row r="706" ht="12.75">
      <c r="K706" s="50"/>
    </row>
    <row r="707" ht="12.75">
      <c r="K707" s="50"/>
    </row>
    <row r="708" ht="12.75">
      <c r="K708" s="50"/>
    </row>
    <row r="709" ht="12.75">
      <c r="K709" s="50"/>
    </row>
    <row r="710" ht="12.75">
      <c r="K710" s="50"/>
    </row>
    <row r="711" ht="12.75">
      <c r="K711" s="50"/>
    </row>
    <row r="712" ht="12.75">
      <c r="K712" s="50"/>
    </row>
    <row r="713" ht="12.75">
      <c r="K713" s="50"/>
    </row>
    <row r="714" ht="12.75">
      <c r="K714" s="50"/>
    </row>
    <row r="715" ht="12.75">
      <c r="K715" s="50"/>
    </row>
    <row r="716" ht="12.75">
      <c r="K716" s="50"/>
    </row>
    <row r="717" ht="12.75">
      <c r="K717" s="50"/>
    </row>
    <row r="718" ht="12.75">
      <c r="K718" s="50"/>
    </row>
    <row r="719" ht="12.75">
      <c r="K719" s="50"/>
    </row>
    <row r="720" ht="12.75">
      <c r="K720" s="50"/>
    </row>
    <row r="721" ht="12.75">
      <c r="K721" s="50"/>
    </row>
    <row r="722" ht="12.75">
      <c r="K722" s="50"/>
    </row>
    <row r="723" ht="12.75">
      <c r="K723" s="50"/>
    </row>
    <row r="724" ht="12.75">
      <c r="K724" s="50"/>
    </row>
    <row r="725" ht="12.75">
      <c r="K725" s="50"/>
    </row>
    <row r="726" ht="12.75">
      <c r="K726" s="50"/>
    </row>
    <row r="727" ht="12.75">
      <c r="K727" s="50"/>
    </row>
    <row r="728" ht="12.75">
      <c r="K728" s="50"/>
    </row>
    <row r="729" ht="12.75">
      <c r="K729" s="50"/>
    </row>
    <row r="730" ht="12.75">
      <c r="K730" s="50"/>
    </row>
    <row r="731" ht="12.75">
      <c r="K731" s="50"/>
    </row>
    <row r="732" ht="12.75">
      <c r="K732" s="50"/>
    </row>
    <row r="733" ht="12.75">
      <c r="K733" s="50"/>
    </row>
    <row r="734" ht="12.75">
      <c r="K734" s="50"/>
    </row>
    <row r="735" ht="12.75">
      <c r="K735" s="50"/>
    </row>
    <row r="736" ht="12.75">
      <c r="K736" s="50"/>
    </row>
    <row r="737" ht="12.75">
      <c r="K737" s="50"/>
    </row>
    <row r="738" ht="12.75">
      <c r="K738" s="50"/>
    </row>
    <row r="739" ht="12.75">
      <c r="K739" s="50"/>
    </row>
    <row r="740" ht="12.75">
      <c r="K740" s="50"/>
    </row>
    <row r="741" ht="12.75">
      <c r="K741" s="50"/>
    </row>
    <row r="742" ht="12.75">
      <c r="K742" s="50"/>
    </row>
    <row r="743" ht="12.75">
      <c r="K743" s="50"/>
    </row>
    <row r="744" ht="12.75">
      <c r="K744" s="50"/>
    </row>
    <row r="745" ht="12.75">
      <c r="K745" s="50"/>
    </row>
    <row r="746" ht="12.75">
      <c r="K746" s="50"/>
    </row>
    <row r="747" ht="12.75">
      <c r="K747" s="50"/>
    </row>
    <row r="748" ht="12.75">
      <c r="K748" s="50"/>
    </row>
    <row r="749" ht="12.75">
      <c r="K749" s="50"/>
    </row>
    <row r="750" ht="12.75">
      <c r="K750" s="50"/>
    </row>
    <row r="751" ht="12.75">
      <c r="K751" s="50"/>
    </row>
    <row r="752" ht="12.75">
      <c r="K752" s="50"/>
    </row>
    <row r="753" ht="12.75">
      <c r="K753" s="50"/>
    </row>
    <row r="754" ht="12.75">
      <c r="K754" s="50"/>
    </row>
    <row r="755" ht="12.75">
      <c r="K755" s="50"/>
    </row>
    <row r="756" ht="12.75">
      <c r="K756" s="50"/>
    </row>
    <row r="757" ht="12.75">
      <c r="K757" s="50"/>
    </row>
    <row r="758" ht="12.75">
      <c r="K758" s="50"/>
    </row>
    <row r="759" ht="12.75">
      <c r="K759" s="50"/>
    </row>
    <row r="760" ht="12.75">
      <c r="K760" s="50"/>
    </row>
    <row r="761" ht="12.75">
      <c r="K761" s="50"/>
    </row>
    <row r="762" ht="12.75">
      <c r="K762" s="50"/>
    </row>
    <row r="763" ht="12.75">
      <c r="K763" s="50"/>
    </row>
    <row r="764" ht="12.75">
      <c r="K764" s="50"/>
    </row>
    <row r="765" ht="12.75">
      <c r="K765" s="50"/>
    </row>
    <row r="766" ht="12.75">
      <c r="K766" s="50"/>
    </row>
    <row r="767" ht="12.75">
      <c r="K767" s="50"/>
    </row>
    <row r="768" ht="12.75">
      <c r="K768" s="50"/>
    </row>
    <row r="769" ht="12.75">
      <c r="K769" s="50"/>
    </row>
    <row r="770" ht="12.75">
      <c r="K770" s="50"/>
    </row>
    <row r="771" ht="12.75">
      <c r="K771" s="50"/>
    </row>
    <row r="772" ht="12.75">
      <c r="K772" s="50"/>
    </row>
    <row r="773" ht="12.75">
      <c r="K773" s="50"/>
    </row>
    <row r="774" ht="12.75">
      <c r="K774" s="50"/>
    </row>
    <row r="775" ht="12.75">
      <c r="K775" s="50"/>
    </row>
    <row r="776" ht="12.75">
      <c r="K776" s="50"/>
    </row>
    <row r="777" ht="12.75">
      <c r="K777" s="50"/>
    </row>
    <row r="778" ht="12.75">
      <c r="K778" s="50"/>
    </row>
    <row r="779" ht="12.75">
      <c r="K779" s="50"/>
    </row>
    <row r="780" ht="12.75">
      <c r="K780" s="50"/>
    </row>
    <row r="781" ht="12.75">
      <c r="K781" s="50"/>
    </row>
    <row r="782" ht="12.75">
      <c r="K782" s="50"/>
    </row>
    <row r="783" ht="12.75">
      <c r="K783" s="50"/>
    </row>
    <row r="784" ht="12.75">
      <c r="K784" s="50"/>
    </row>
    <row r="785" ht="12.75">
      <c r="K785" s="50"/>
    </row>
    <row r="786" ht="12.75">
      <c r="K786" s="50"/>
    </row>
    <row r="787" ht="12.75">
      <c r="K787" s="50"/>
    </row>
    <row r="788" ht="12.75">
      <c r="K788" s="50"/>
    </row>
    <row r="789" ht="12.75">
      <c r="K789" s="50"/>
    </row>
    <row r="790" ht="12.75">
      <c r="K790" s="50"/>
    </row>
    <row r="791" ht="12.75">
      <c r="K791" s="50"/>
    </row>
    <row r="792" ht="12.75">
      <c r="K792" s="50"/>
    </row>
    <row r="793" ht="12.75">
      <c r="K793" s="50"/>
    </row>
    <row r="794" ht="12.75">
      <c r="K794" s="50"/>
    </row>
    <row r="795" ht="12.75">
      <c r="K795" s="50"/>
    </row>
    <row r="796" ht="12.75">
      <c r="K796" s="50"/>
    </row>
    <row r="797" ht="12.75">
      <c r="K797" s="50"/>
    </row>
    <row r="798" ht="12.75">
      <c r="K798" s="50"/>
    </row>
    <row r="799" ht="12.75">
      <c r="K799" s="50"/>
    </row>
    <row r="800" ht="12.75">
      <c r="K800" s="50"/>
    </row>
    <row r="801" ht="12.75">
      <c r="K801" s="50"/>
    </row>
    <row r="802" ht="12.75">
      <c r="K802" s="50"/>
    </row>
    <row r="803" ht="12.75">
      <c r="K803" s="50"/>
    </row>
    <row r="804" ht="12.75">
      <c r="K804" s="50"/>
    </row>
    <row r="805" ht="12.75">
      <c r="K805" s="50"/>
    </row>
    <row r="806" ht="12.75">
      <c r="K806" s="50"/>
    </row>
    <row r="807" ht="12.75">
      <c r="K807" s="50"/>
    </row>
    <row r="808" ht="12.75">
      <c r="K808" s="50"/>
    </row>
    <row r="809" ht="12.75">
      <c r="K809" s="50"/>
    </row>
    <row r="810" ht="12.75">
      <c r="K810" s="50"/>
    </row>
    <row r="811" ht="12.75">
      <c r="K811" s="50"/>
    </row>
    <row r="812" ht="12.75">
      <c r="K812" s="50"/>
    </row>
    <row r="813" ht="12.75">
      <c r="K813" s="50"/>
    </row>
    <row r="814" ht="12.75">
      <c r="K814" s="50"/>
    </row>
    <row r="815" ht="12.75">
      <c r="K815" s="50"/>
    </row>
    <row r="816" ht="12.75">
      <c r="K816" s="50"/>
    </row>
    <row r="817" ht="12.75">
      <c r="K817" s="50"/>
    </row>
    <row r="818" ht="12.75">
      <c r="K818" s="50"/>
    </row>
    <row r="819" ht="12.75">
      <c r="K819" s="50"/>
    </row>
    <row r="820" ht="12.75">
      <c r="K820" s="50"/>
    </row>
    <row r="821" ht="12.75">
      <c r="K821" s="50"/>
    </row>
    <row r="822" ht="12.75">
      <c r="K822" s="50"/>
    </row>
    <row r="823" ht="12.75">
      <c r="K823" s="50"/>
    </row>
    <row r="824" ht="12.75">
      <c r="K824" s="50"/>
    </row>
    <row r="825" ht="12.75">
      <c r="K825" s="50"/>
    </row>
    <row r="826" ht="12.75">
      <c r="K826" s="50"/>
    </row>
    <row r="827" ht="12.75">
      <c r="K827" s="50"/>
    </row>
    <row r="828" ht="12.75">
      <c r="K828" s="50"/>
    </row>
    <row r="829" ht="12.75">
      <c r="K829" s="50"/>
    </row>
    <row r="830" ht="12.75">
      <c r="K830" s="50"/>
    </row>
    <row r="831" ht="12.75">
      <c r="K831" s="50"/>
    </row>
    <row r="832" ht="12.75">
      <c r="K832" s="50"/>
    </row>
    <row r="833" ht="12.75">
      <c r="K833" s="50"/>
    </row>
    <row r="834" ht="12.75">
      <c r="K834" s="50"/>
    </row>
    <row r="835" ht="12.75">
      <c r="K835" s="50"/>
    </row>
    <row r="836" ht="12.75">
      <c r="K836" s="50"/>
    </row>
    <row r="837" ht="12.75">
      <c r="K837" s="50"/>
    </row>
    <row r="838" ht="12.75">
      <c r="K838" s="50"/>
    </row>
    <row r="839" ht="12.75">
      <c r="K839" s="50"/>
    </row>
    <row r="840" ht="12.75">
      <c r="K840" s="50"/>
    </row>
    <row r="841" ht="12.75">
      <c r="K841" s="50"/>
    </row>
    <row r="842" ht="12.75">
      <c r="K842" s="50"/>
    </row>
    <row r="843" ht="12.75">
      <c r="K843" s="50"/>
    </row>
    <row r="844" ht="12.75">
      <c r="K844" s="50"/>
    </row>
    <row r="845" ht="12.75">
      <c r="K845" s="50"/>
    </row>
    <row r="846" ht="12.75">
      <c r="K846" s="50"/>
    </row>
    <row r="847" ht="12.75">
      <c r="K847" s="50"/>
    </row>
    <row r="848" ht="12.75">
      <c r="K848" s="50"/>
    </row>
    <row r="849" ht="12.75">
      <c r="K849" s="50"/>
    </row>
    <row r="850" ht="12.75">
      <c r="K850" s="50"/>
    </row>
    <row r="851" ht="12.75">
      <c r="K851" s="50"/>
    </row>
    <row r="852" ht="12.75">
      <c r="K852" s="50"/>
    </row>
    <row r="853" ht="12.75">
      <c r="K853" s="50"/>
    </row>
    <row r="854" ht="12.75">
      <c r="K854" s="50"/>
    </row>
    <row r="855" ht="12.75">
      <c r="K855" s="50"/>
    </row>
    <row r="856" ht="12.75">
      <c r="K856" s="50"/>
    </row>
    <row r="857" ht="12.75">
      <c r="K857" s="50"/>
    </row>
    <row r="858" ht="12.75">
      <c r="K858" s="50"/>
    </row>
    <row r="859" ht="12.75">
      <c r="K859" s="50"/>
    </row>
    <row r="860" ht="12.75">
      <c r="K860" s="50"/>
    </row>
    <row r="861" ht="12.75">
      <c r="K861" s="50"/>
    </row>
    <row r="862" ht="12.75">
      <c r="K862" s="50"/>
    </row>
    <row r="863" ht="12.75">
      <c r="K863" s="50"/>
    </row>
    <row r="864" ht="12.75">
      <c r="K864" s="50"/>
    </row>
    <row r="865" ht="12.75">
      <c r="K865" s="50"/>
    </row>
    <row r="866" ht="12.75">
      <c r="K866" s="50"/>
    </row>
    <row r="867" ht="12.75">
      <c r="K867" s="50"/>
    </row>
    <row r="868" ht="12.75">
      <c r="K868" s="50"/>
    </row>
    <row r="869" ht="12.75">
      <c r="K869" s="50"/>
    </row>
    <row r="870" ht="12.75">
      <c r="K870" s="50"/>
    </row>
    <row r="871" ht="12.75">
      <c r="K871" s="50"/>
    </row>
    <row r="872" ht="12.75">
      <c r="K872" s="50"/>
    </row>
    <row r="873" ht="12.75">
      <c r="K873" s="50"/>
    </row>
    <row r="874" ht="12.75">
      <c r="K874" s="50"/>
    </row>
    <row r="875" ht="12.75">
      <c r="K875" s="50"/>
    </row>
    <row r="876" ht="12.75">
      <c r="K876" s="50"/>
    </row>
    <row r="877" ht="12.75">
      <c r="K877" s="50"/>
    </row>
    <row r="878" ht="12.75">
      <c r="K878" s="50"/>
    </row>
    <row r="879" ht="12.75">
      <c r="K879" s="50"/>
    </row>
    <row r="880" ht="12.75">
      <c r="K880" s="50"/>
    </row>
    <row r="881" ht="12.75">
      <c r="K881" s="50"/>
    </row>
    <row r="882" ht="12.75">
      <c r="K882" s="50"/>
    </row>
    <row r="883" ht="12.75">
      <c r="K883" s="50"/>
    </row>
    <row r="884" ht="12.75">
      <c r="K884" s="50"/>
    </row>
    <row r="885" ht="12.75">
      <c r="K885" s="50"/>
    </row>
    <row r="886" ht="12.75">
      <c r="K886" s="50"/>
    </row>
    <row r="887" ht="12.75">
      <c r="K887" s="50"/>
    </row>
    <row r="888" ht="12.75">
      <c r="K888" s="50"/>
    </row>
    <row r="889" ht="12.75">
      <c r="K889" s="50"/>
    </row>
    <row r="890" ht="12.75">
      <c r="K890" s="50"/>
    </row>
    <row r="891" ht="12.75">
      <c r="K891" s="50"/>
    </row>
    <row r="892" ht="12.75">
      <c r="K892" s="50"/>
    </row>
    <row r="893" ht="12.75">
      <c r="K893" s="50"/>
    </row>
    <row r="894" ht="12.75">
      <c r="K894" s="50"/>
    </row>
    <row r="895" ht="12.75">
      <c r="K895" s="50"/>
    </row>
    <row r="896" ht="12.75">
      <c r="K896" s="50"/>
    </row>
    <row r="897" ht="12.75">
      <c r="K897" s="50"/>
    </row>
    <row r="898" ht="12.75">
      <c r="K898" s="50"/>
    </row>
    <row r="899" ht="12.75">
      <c r="K899" s="50"/>
    </row>
    <row r="900" ht="12.75">
      <c r="K900" s="50"/>
    </row>
    <row r="901" ht="12.75">
      <c r="K901" s="50"/>
    </row>
    <row r="902" ht="12.75">
      <c r="K902" s="50"/>
    </row>
    <row r="903" ht="12.75">
      <c r="K903" s="50"/>
    </row>
    <row r="904" ht="12.75">
      <c r="K904" s="50"/>
    </row>
    <row r="905" ht="12.75">
      <c r="K905" s="50"/>
    </row>
    <row r="906" ht="12.75">
      <c r="K906" s="50"/>
    </row>
    <row r="907" ht="12.75">
      <c r="K907" s="50"/>
    </row>
    <row r="908" ht="12.75">
      <c r="K908" s="50"/>
    </row>
    <row r="909" ht="12.75">
      <c r="K909" s="50"/>
    </row>
    <row r="910" ht="12.75">
      <c r="K910" s="50"/>
    </row>
    <row r="911" ht="12.75">
      <c r="K911" s="50"/>
    </row>
    <row r="912" ht="12.75">
      <c r="K912" s="50"/>
    </row>
    <row r="913" ht="12.75">
      <c r="K913" s="50"/>
    </row>
    <row r="914" ht="12.75">
      <c r="K914" s="50"/>
    </row>
    <row r="915" ht="12.75">
      <c r="K915" s="50"/>
    </row>
    <row r="916" ht="12.75">
      <c r="K916" s="50"/>
    </row>
    <row r="917" ht="12.75">
      <c r="K917" s="50"/>
    </row>
    <row r="918" ht="12.75">
      <c r="K918" s="50"/>
    </row>
    <row r="919" ht="12.75">
      <c r="K919" s="50"/>
    </row>
    <row r="920" ht="12.75">
      <c r="K920" s="50"/>
    </row>
    <row r="921" ht="12.75">
      <c r="K921" s="50"/>
    </row>
    <row r="922" ht="12.75">
      <c r="K922" s="50"/>
    </row>
    <row r="923" ht="12.75">
      <c r="K923" s="50"/>
    </row>
    <row r="924" ht="12.75">
      <c r="K924" s="50"/>
    </row>
    <row r="925" ht="12.75">
      <c r="K925" s="50"/>
    </row>
    <row r="926" ht="12.75">
      <c r="K926" s="50"/>
    </row>
    <row r="927" ht="12.75">
      <c r="K927" s="50"/>
    </row>
    <row r="928" ht="12.75">
      <c r="K928" s="50"/>
    </row>
    <row r="929" ht="12.75">
      <c r="K929" s="50"/>
    </row>
    <row r="930" ht="12.75">
      <c r="K930" s="50"/>
    </row>
    <row r="931" ht="12.75">
      <c r="K931" s="50"/>
    </row>
    <row r="932" ht="12.75">
      <c r="K932" s="50"/>
    </row>
    <row r="933" ht="12.75">
      <c r="K933" s="50"/>
    </row>
    <row r="934" ht="12.75">
      <c r="K934" s="50"/>
    </row>
    <row r="935" ht="12.75">
      <c r="K935" s="50"/>
    </row>
    <row r="936" ht="12.75">
      <c r="K936" s="50"/>
    </row>
    <row r="937" ht="12.75">
      <c r="K937" s="50"/>
    </row>
    <row r="938" ht="12.75">
      <c r="K938" s="50"/>
    </row>
    <row r="939" ht="12.75">
      <c r="K939" s="50"/>
    </row>
    <row r="940" ht="12.75">
      <c r="K940" s="50"/>
    </row>
    <row r="941" ht="12.75">
      <c r="K941" s="50"/>
    </row>
    <row r="942" ht="12.75">
      <c r="K942" s="50"/>
    </row>
    <row r="943" ht="12.75">
      <c r="K943" s="50"/>
    </row>
    <row r="944" ht="12.75">
      <c r="K944" s="50"/>
    </row>
    <row r="945" ht="12.75">
      <c r="K945" s="50"/>
    </row>
    <row r="946" ht="12.75">
      <c r="K946" s="50"/>
    </row>
    <row r="947" ht="12.75">
      <c r="K947" s="50"/>
    </row>
    <row r="948" ht="12.75">
      <c r="K948" s="50"/>
    </row>
    <row r="949" ht="12.75">
      <c r="K949" s="50"/>
    </row>
    <row r="950" ht="12.75">
      <c r="K950" s="50"/>
    </row>
    <row r="951" ht="12.75">
      <c r="K951" s="50"/>
    </row>
    <row r="952" ht="12.75">
      <c r="K952" s="50"/>
    </row>
    <row r="953" ht="12.75">
      <c r="K953" s="50"/>
    </row>
    <row r="954" ht="12.75">
      <c r="K954" s="50"/>
    </row>
    <row r="955" ht="12.75">
      <c r="K955" s="50"/>
    </row>
    <row r="956" ht="12.75">
      <c r="K956" s="50"/>
    </row>
    <row r="957" ht="12.75">
      <c r="K957" s="50"/>
    </row>
    <row r="958" ht="12.75">
      <c r="K958" s="50"/>
    </row>
    <row r="959" ht="12.75">
      <c r="K959" s="50"/>
    </row>
    <row r="960" ht="12.75">
      <c r="K960" s="50"/>
    </row>
    <row r="961" ht="12.75">
      <c r="K961" s="50"/>
    </row>
    <row r="962" ht="12.75">
      <c r="K962" s="50"/>
    </row>
    <row r="963" ht="12.75">
      <c r="K963" s="50"/>
    </row>
    <row r="964" ht="12.75">
      <c r="K964" s="50"/>
    </row>
    <row r="965" ht="12.75">
      <c r="K965" s="50"/>
    </row>
    <row r="966" ht="12.75">
      <c r="K966" s="50"/>
    </row>
    <row r="967" ht="12.75">
      <c r="K967" s="50"/>
    </row>
    <row r="968" ht="12.75">
      <c r="K968" s="50"/>
    </row>
    <row r="969" ht="12.75">
      <c r="K969" s="50"/>
    </row>
    <row r="970" ht="12.75">
      <c r="K970" s="50"/>
    </row>
    <row r="971" ht="12.75">
      <c r="K971" s="50"/>
    </row>
    <row r="972" ht="12.75">
      <c r="K972" s="50"/>
    </row>
    <row r="973" ht="12.75">
      <c r="K973" s="50"/>
    </row>
    <row r="974" ht="12.75">
      <c r="K974" s="50"/>
    </row>
    <row r="975" ht="12.75">
      <c r="K975" s="50"/>
    </row>
    <row r="976" ht="12.75">
      <c r="K976" s="50"/>
    </row>
    <row r="977" ht="12.75">
      <c r="K977" s="50"/>
    </row>
    <row r="978" ht="12.75">
      <c r="K978" s="50"/>
    </row>
    <row r="979" ht="12.75">
      <c r="K979" s="50"/>
    </row>
    <row r="980" ht="12.75">
      <c r="K980" s="50"/>
    </row>
    <row r="981" ht="12.75">
      <c r="K981" s="50"/>
    </row>
    <row r="982" ht="12.75">
      <c r="K982" s="50"/>
    </row>
    <row r="983" ht="12.75">
      <c r="K983" s="50"/>
    </row>
    <row r="984" ht="12.75">
      <c r="K984" s="50"/>
    </row>
    <row r="985" ht="12.75">
      <c r="K985" s="50"/>
    </row>
    <row r="986" ht="12.75">
      <c r="K986" s="50"/>
    </row>
    <row r="987" ht="12.75">
      <c r="K987" s="50"/>
    </row>
    <row r="988" ht="12.75">
      <c r="K988" s="50"/>
    </row>
    <row r="989" ht="12.75">
      <c r="K989" s="50"/>
    </row>
    <row r="990" ht="12.75">
      <c r="K990" s="50"/>
    </row>
    <row r="991" ht="12.75">
      <c r="K991" s="50"/>
    </row>
    <row r="992" ht="12.75">
      <c r="K992" s="50"/>
    </row>
    <row r="993" ht="12.75">
      <c r="K993" s="50"/>
    </row>
    <row r="994" ht="12.75">
      <c r="K994" s="50"/>
    </row>
    <row r="995" ht="12.75">
      <c r="K995" s="50"/>
    </row>
    <row r="996" ht="12.75">
      <c r="K996" s="50"/>
    </row>
    <row r="997" ht="12.75">
      <c r="K997" s="50"/>
    </row>
    <row r="998" ht="12.75">
      <c r="K998" s="50"/>
    </row>
    <row r="999" ht="12.75">
      <c r="K999" s="50"/>
    </row>
    <row r="1000" ht="12.75">
      <c r="K1000" s="50"/>
    </row>
    <row r="1001" ht="12.75">
      <c r="K1001" s="50"/>
    </row>
    <row r="1002" ht="12.75">
      <c r="K1002" s="50"/>
    </row>
    <row r="1003" ht="12.75">
      <c r="K1003" s="50"/>
    </row>
    <row r="1004" ht="12.75">
      <c r="K1004" s="50"/>
    </row>
    <row r="1005" ht="12.75">
      <c r="K1005" s="50"/>
    </row>
    <row r="1006" ht="12.75">
      <c r="K1006" s="50"/>
    </row>
    <row r="1007" ht="12.75">
      <c r="K1007" s="50"/>
    </row>
    <row r="1008" ht="12.75">
      <c r="K1008" s="50"/>
    </row>
    <row r="1009" ht="12.75">
      <c r="K1009" s="50"/>
    </row>
    <row r="1010" ht="12.75">
      <c r="K1010" s="50"/>
    </row>
    <row r="1011" ht="12.75">
      <c r="K1011" s="50"/>
    </row>
    <row r="1012" ht="12.75">
      <c r="K1012" s="50"/>
    </row>
    <row r="1013" ht="12.75">
      <c r="K1013" s="50"/>
    </row>
    <row r="1014" ht="12.75">
      <c r="K1014" s="50"/>
    </row>
    <row r="1015" ht="12.75">
      <c r="K1015" s="50"/>
    </row>
    <row r="1016" ht="12.75">
      <c r="K1016" s="50"/>
    </row>
    <row r="1017" ht="12.75">
      <c r="K1017" s="50"/>
    </row>
    <row r="1018" ht="12.75">
      <c r="K1018" s="50"/>
    </row>
    <row r="1019" ht="12.75">
      <c r="K1019" s="50"/>
    </row>
    <row r="1020" ht="12.75">
      <c r="K1020" s="50"/>
    </row>
    <row r="1021" ht="12.75">
      <c r="K1021" s="50"/>
    </row>
    <row r="1022" ht="12.75">
      <c r="K1022" s="50"/>
    </row>
    <row r="1023" ht="12.75">
      <c r="K1023" s="50"/>
    </row>
    <row r="1024" ht="12.75">
      <c r="K1024" s="50"/>
    </row>
    <row r="1025" ht="12.75">
      <c r="K1025" s="50"/>
    </row>
    <row r="1026" ht="12.75">
      <c r="K1026" s="50"/>
    </row>
    <row r="1027" ht="12.75">
      <c r="K1027" s="50"/>
    </row>
    <row r="1028" ht="12.75">
      <c r="K1028" s="50"/>
    </row>
    <row r="1029" ht="12.75">
      <c r="K1029" s="50"/>
    </row>
    <row r="1030" ht="12.75">
      <c r="K1030" s="50"/>
    </row>
    <row r="1031" ht="12.75">
      <c r="K1031" s="50"/>
    </row>
    <row r="1032" ht="12.75">
      <c r="K1032" s="50"/>
    </row>
    <row r="1033" ht="12.75">
      <c r="K1033" s="50"/>
    </row>
    <row r="1034" ht="12.75">
      <c r="K1034" s="50"/>
    </row>
    <row r="1035" ht="12.75">
      <c r="K1035" s="50"/>
    </row>
    <row r="1036" ht="12.75">
      <c r="K1036" s="50"/>
    </row>
    <row r="1037" ht="12.75">
      <c r="K1037" s="50"/>
    </row>
    <row r="1038" ht="12.75">
      <c r="K1038" s="50"/>
    </row>
    <row r="1039" ht="12.75">
      <c r="K1039" s="50"/>
    </row>
    <row r="1040" ht="12.75">
      <c r="K1040" s="50"/>
    </row>
    <row r="1041" ht="12.75">
      <c r="K1041" s="50"/>
    </row>
    <row r="1042" ht="12.75">
      <c r="K1042" s="50"/>
    </row>
    <row r="1043" ht="12.75">
      <c r="K1043" s="50"/>
    </row>
    <row r="1044" ht="12.75">
      <c r="K1044" s="50"/>
    </row>
    <row r="1045" ht="12.75">
      <c r="K1045" s="50"/>
    </row>
    <row r="1046" ht="12.75">
      <c r="K1046" s="50"/>
    </row>
    <row r="1047" ht="12.75">
      <c r="K1047" s="50"/>
    </row>
    <row r="1048" ht="12.75">
      <c r="K1048" s="50"/>
    </row>
    <row r="1049" ht="12.75">
      <c r="K1049" s="50"/>
    </row>
    <row r="1050" ht="12.75">
      <c r="K1050" s="50"/>
    </row>
    <row r="1051" ht="12.75">
      <c r="K1051" s="50"/>
    </row>
    <row r="1052" ht="12.75">
      <c r="K1052" s="50"/>
    </row>
    <row r="1053" ht="12.75">
      <c r="K1053" s="50"/>
    </row>
    <row r="1054" ht="12.75">
      <c r="K1054" s="50"/>
    </row>
    <row r="1055" ht="12.75">
      <c r="K1055" s="50"/>
    </row>
    <row r="1056" ht="12.75">
      <c r="K1056" s="50"/>
    </row>
    <row r="1057" ht="12.75">
      <c r="K1057" s="50"/>
    </row>
    <row r="1058" ht="12.75">
      <c r="K1058" s="50"/>
    </row>
    <row r="1059" ht="12.75">
      <c r="K1059" s="50"/>
    </row>
    <row r="1060" ht="12.75">
      <c r="K1060" s="50"/>
    </row>
    <row r="1061" ht="12.75">
      <c r="K1061" s="50"/>
    </row>
    <row r="1062" ht="12.75">
      <c r="K1062" s="50"/>
    </row>
    <row r="1063" ht="12.75">
      <c r="K1063" s="50"/>
    </row>
    <row r="1064" ht="12.75">
      <c r="K1064" s="50"/>
    </row>
    <row r="1065" ht="12.75">
      <c r="K1065" s="50"/>
    </row>
    <row r="1066" ht="12.75">
      <c r="K1066" s="50"/>
    </row>
    <row r="1067" ht="12.75">
      <c r="K1067" s="50"/>
    </row>
    <row r="1068" ht="12.75">
      <c r="K1068" s="50"/>
    </row>
    <row r="1069" ht="12.75">
      <c r="K1069" s="50"/>
    </row>
    <row r="1070" ht="12.75">
      <c r="K1070" s="50"/>
    </row>
    <row r="1071" ht="12.75">
      <c r="K1071" s="50"/>
    </row>
    <row r="1072" ht="12.75">
      <c r="K1072" s="50"/>
    </row>
    <row r="1073" ht="12.75">
      <c r="K1073" s="50"/>
    </row>
    <row r="1074" ht="12.75">
      <c r="K1074" s="50"/>
    </row>
    <row r="1075" ht="12.75">
      <c r="K1075" s="50"/>
    </row>
    <row r="1076" ht="12.75">
      <c r="K1076" s="50"/>
    </row>
    <row r="1077" ht="12.75">
      <c r="K1077" s="50"/>
    </row>
    <row r="1078" ht="12.75">
      <c r="K1078" s="50"/>
    </row>
    <row r="1079" ht="12.75">
      <c r="K1079" s="50"/>
    </row>
    <row r="1080" ht="12.75">
      <c r="K1080" s="50"/>
    </row>
    <row r="1081" ht="12.75">
      <c r="K1081" s="50"/>
    </row>
    <row r="1082" ht="12.75">
      <c r="K1082" s="50"/>
    </row>
    <row r="1083" ht="12.75">
      <c r="K1083" s="50"/>
    </row>
    <row r="1084" ht="12.75">
      <c r="K1084" s="50"/>
    </row>
    <row r="1085" ht="12.75">
      <c r="K1085" s="50"/>
    </row>
    <row r="1086" ht="12.75">
      <c r="K1086" s="50"/>
    </row>
    <row r="1087" ht="12.75">
      <c r="K1087" s="50"/>
    </row>
    <row r="1088" ht="12.75">
      <c r="K1088" s="50"/>
    </row>
    <row r="1089" ht="12.75">
      <c r="K1089" s="50"/>
    </row>
    <row r="1090" ht="12.75">
      <c r="K1090" s="50"/>
    </row>
    <row r="1091" ht="12.75">
      <c r="K1091" s="50"/>
    </row>
    <row r="1092" ht="12.75">
      <c r="K1092" s="50"/>
    </row>
    <row r="1093" ht="12.75">
      <c r="K1093" s="50"/>
    </row>
    <row r="1094" ht="12.75">
      <c r="K1094" s="50"/>
    </row>
    <row r="1095" ht="12.75">
      <c r="K1095" s="50"/>
    </row>
    <row r="1096" ht="12.75">
      <c r="K1096" s="50"/>
    </row>
    <row r="1097" ht="12.75">
      <c r="K1097" s="50"/>
    </row>
    <row r="1098" ht="12.75">
      <c r="K1098" s="50"/>
    </row>
    <row r="1099" ht="12.75">
      <c r="K1099" s="50"/>
    </row>
    <row r="1100" ht="12.75">
      <c r="K1100" s="50"/>
    </row>
    <row r="1101" ht="12.75">
      <c r="K1101" s="50"/>
    </row>
    <row r="1102" ht="12.75">
      <c r="K1102" s="50"/>
    </row>
    <row r="1103" ht="12.75">
      <c r="K1103" s="50"/>
    </row>
    <row r="1104" ht="12.75">
      <c r="K1104" s="50"/>
    </row>
    <row r="1105" ht="12.75">
      <c r="K1105" s="50"/>
    </row>
    <row r="1106" ht="12.75">
      <c r="K1106" s="50"/>
    </row>
    <row r="1107" ht="12.75">
      <c r="K1107" s="50"/>
    </row>
    <row r="1108" ht="12.75">
      <c r="K1108" s="50"/>
    </row>
    <row r="1109" ht="12.75">
      <c r="K1109" s="50"/>
    </row>
    <row r="1110" ht="12.75">
      <c r="K1110" s="50"/>
    </row>
    <row r="1111" ht="12.75">
      <c r="K1111" s="50"/>
    </row>
    <row r="1112" ht="12.75">
      <c r="K1112" s="50"/>
    </row>
    <row r="1113" ht="12.75">
      <c r="K1113" s="50"/>
    </row>
    <row r="1114" ht="12.75">
      <c r="K1114" s="50"/>
    </row>
    <row r="1115" ht="12.75">
      <c r="K1115" s="50"/>
    </row>
    <row r="1116" ht="12.75">
      <c r="K1116" s="50"/>
    </row>
    <row r="1117" ht="12.75">
      <c r="K1117" s="50"/>
    </row>
    <row r="1118" ht="12.75">
      <c r="K1118" s="50"/>
    </row>
    <row r="1119" ht="12.75">
      <c r="K1119" s="50"/>
    </row>
    <row r="1120" ht="12.75">
      <c r="K1120" s="50"/>
    </row>
    <row r="1121" ht="12.75">
      <c r="K1121" s="50"/>
    </row>
    <row r="1122" ht="12.75">
      <c r="K1122" s="50"/>
    </row>
    <row r="1123" ht="12.75">
      <c r="K1123" s="50"/>
    </row>
    <row r="1124" ht="12.75">
      <c r="K1124" s="50"/>
    </row>
    <row r="1125" ht="12.75">
      <c r="K1125" s="50"/>
    </row>
    <row r="1126" ht="12.75">
      <c r="K1126" s="50"/>
    </row>
    <row r="1127" ht="12.75">
      <c r="K1127" s="50"/>
    </row>
    <row r="1128" ht="12.75">
      <c r="K1128" s="50"/>
    </row>
    <row r="1129" ht="12.75">
      <c r="K1129" s="50"/>
    </row>
    <row r="1130" ht="12.75">
      <c r="K1130" s="50"/>
    </row>
    <row r="1131" ht="12.75">
      <c r="K1131" s="50"/>
    </row>
    <row r="1132" ht="12.75">
      <c r="K1132" s="50"/>
    </row>
    <row r="1133" ht="12.75">
      <c r="K1133" s="50"/>
    </row>
    <row r="1134" ht="12.75">
      <c r="K1134" s="50"/>
    </row>
    <row r="1135" ht="12.75">
      <c r="K1135" s="50"/>
    </row>
    <row r="1136" ht="12.75">
      <c r="K1136" s="50"/>
    </row>
    <row r="1137" ht="12.75">
      <c r="K1137" s="50"/>
    </row>
    <row r="1138" ht="12.75">
      <c r="K1138" s="50"/>
    </row>
    <row r="1139" ht="12.75">
      <c r="K1139" s="50"/>
    </row>
    <row r="1140" ht="12.75">
      <c r="K1140" s="50"/>
    </row>
    <row r="1141" ht="12.75">
      <c r="K1141" s="50"/>
    </row>
    <row r="1142" ht="12.75">
      <c r="K1142" s="50"/>
    </row>
    <row r="1143" ht="12.75">
      <c r="K1143" s="50"/>
    </row>
    <row r="1144" ht="12.75">
      <c r="K1144" s="50"/>
    </row>
    <row r="1145" ht="12.75">
      <c r="K1145" s="50"/>
    </row>
    <row r="1146" ht="12.75">
      <c r="K1146" s="50"/>
    </row>
    <row r="1147" ht="12.75">
      <c r="K1147" s="50"/>
    </row>
    <row r="1148" ht="12.75">
      <c r="K1148" s="50"/>
    </row>
    <row r="1149" ht="12.75">
      <c r="K1149" s="50"/>
    </row>
    <row r="1150" ht="12.75">
      <c r="K1150" s="50"/>
    </row>
    <row r="1151" ht="12.75">
      <c r="K1151" s="50"/>
    </row>
    <row r="1152" ht="12.75">
      <c r="K1152" s="50"/>
    </row>
    <row r="1153" ht="12.75">
      <c r="K1153" s="50"/>
    </row>
    <row r="1154" ht="12.75">
      <c r="K1154" s="50"/>
    </row>
    <row r="1155" ht="12.75">
      <c r="K1155" s="50"/>
    </row>
    <row r="1156" ht="12.75">
      <c r="K1156" s="50"/>
    </row>
    <row r="1157" ht="12.75">
      <c r="K1157" s="50"/>
    </row>
    <row r="1158" ht="12.75">
      <c r="K1158" s="50"/>
    </row>
    <row r="1159" ht="12.75">
      <c r="K1159" s="50"/>
    </row>
    <row r="1160" ht="12.75">
      <c r="K1160" s="50"/>
    </row>
    <row r="1161" ht="12.75">
      <c r="K1161" s="50"/>
    </row>
    <row r="1162" ht="12.75">
      <c r="K1162" s="50"/>
    </row>
    <row r="1163" ht="12.75">
      <c r="K1163" s="50"/>
    </row>
    <row r="1164" ht="12.75">
      <c r="K1164" s="50"/>
    </row>
    <row r="1165" ht="12.75">
      <c r="K1165" s="50"/>
    </row>
    <row r="1166" ht="12.75">
      <c r="K1166" s="50"/>
    </row>
    <row r="1167" ht="12.75">
      <c r="K1167" s="50"/>
    </row>
    <row r="1168" ht="12.75">
      <c r="K1168" s="50"/>
    </row>
    <row r="1169" ht="12.75">
      <c r="K1169" s="50"/>
    </row>
    <row r="1170" ht="12.75">
      <c r="K1170" s="50"/>
    </row>
    <row r="1171" ht="12.75">
      <c r="K1171" s="50"/>
    </row>
    <row r="1172" ht="12.75">
      <c r="K1172" s="50"/>
    </row>
    <row r="1173" ht="12.75">
      <c r="K1173" s="50"/>
    </row>
    <row r="1174" ht="12.75">
      <c r="K1174" s="50"/>
    </row>
    <row r="1175" ht="12.75">
      <c r="K1175" s="50"/>
    </row>
    <row r="1176" ht="12.75">
      <c r="K1176" s="50"/>
    </row>
    <row r="1177" ht="12.75">
      <c r="K1177" s="50"/>
    </row>
    <row r="1178" ht="12.75">
      <c r="K1178" s="50"/>
    </row>
    <row r="1179" ht="12.75">
      <c r="K1179" s="50"/>
    </row>
    <row r="1180" ht="12.75">
      <c r="K1180" s="50"/>
    </row>
    <row r="1181" ht="12.75">
      <c r="K1181" s="50"/>
    </row>
    <row r="1182" ht="12.75">
      <c r="K1182" s="50"/>
    </row>
    <row r="1183" ht="12.75">
      <c r="K1183" s="50"/>
    </row>
    <row r="1184" ht="12.75">
      <c r="K1184" s="50"/>
    </row>
    <row r="1185" ht="12.75">
      <c r="K1185" s="50"/>
    </row>
    <row r="1186" ht="12.75">
      <c r="K1186" s="50"/>
    </row>
    <row r="1187" ht="12.75">
      <c r="K1187" s="50"/>
    </row>
    <row r="1188" ht="12.75">
      <c r="K1188" s="50"/>
    </row>
    <row r="1189" ht="12.75">
      <c r="K1189" s="50"/>
    </row>
    <row r="1190" ht="12.75">
      <c r="K1190" s="50"/>
    </row>
    <row r="1191" ht="12.75">
      <c r="K1191" s="50"/>
    </row>
    <row r="1192" ht="12.75">
      <c r="K1192" s="50"/>
    </row>
    <row r="1193" ht="12.75">
      <c r="K1193" s="50"/>
    </row>
    <row r="1194" ht="12.75">
      <c r="K1194" s="50"/>
    </row>
    <row r="1195" ht="12.75">
      <c r="K1195" s="50"/>
    </row>
    <row r="1196" ht="12.75">
      <c r="K1196" s="50"/>
    </row>
    <row r="1197" ht="12.75">
      <c r="K1197" s="50"/>
    </row>
    <row r="1198" ht="12.75">
      <c r="K1198" s="50"/>
    </row>
    <row r="1199" ht="12.75">
      <c r="K1199" s="50"/>
    </row>
    <row r="1200" ht="12.75">
      <c r="K1200" s="50"/>
    </row>
    <row r="1201" ht="12.75">
      <c r="K1201" s="50"/>
    </row>
    <row r="1202" ht="12.75">
      <c r="K1202" s="50"/>
    </row>
    <row r="1203" ht="12.75">
      <c r="K1203" s="50"/>
    </row>
    <row r="1204" ht="12.75">
      <c r="K1204" s="50"/>
    </row>
    <row r="1205" ht="12.75">
      <c r="K1205" s="50"/>
    </row>
    <row r="1206" ht="12.75">
      <c r="K1206" s="50"/>
    </row>
    <row r="1207" ht="12.75">
      <c r="K1207" s="50"/>
    </row>
    <row r="1208" ht="12.75">
      <c r="K1208" s="50"/>
    </row>
    <row r="1209" ht="12.75">
      <c r="K1209" s="50"/>
    </row>
    <row r="1210" ht="12.75">
      <c r="K1210" s="50"/>
    </row>
    <row r="1211" ht="12.75">
      <c r="K1211" s="50"/>
    </row>
    <row r="1212" ht="12.75">
      <c r="K1212" s="50"/>
    </row>
    <row r="1213" ht="12.75">
      <c r="K1213" s="50"/>
    </row>
    <row r="1214" ht="12.75">
      <c r="K1214" s="50"/>
    </row>
    <row r="1215" ht="12.75">
      <c r="K1215" s="50"/>
    </row>
    <row r="1216" ht="12.75">
      <c r="K1216" s="50"/>
    </row>
    <row r="1217" ht="12.75">
      <c r="K1217" s="50"/>
    </row>
    <row r="1218" ht="12.75">
      <c r="K1218" s="50"/>
    </row>
    <row r="1219" ht="12.75">
      <c r="K1219" s="50"/>
    </row>
    <row r="1220" ht="12.75">
      <c r="K1220" s="50"/>
    </row>
    <row r="1221" ht="12.75">
      <c r="K1221" s="50"/>
    </row>
    <row r="1222" ht="12.75">
      <c r="K1222" s="50"/>
    </row>
    <row r="1223" ht="12.75">
      <c r="K1223" s="50"/>
    </row>
    <row r="1224" ht="12.75">
      <c r="K1224" s="50"/>
    </row>
    <row r="1225" ht="12.75">
      <c r="K1225" s="50"/>
    </row>
    <row r="1226" ht="12.75">
      <c r="K1226" s="50"/>
    </row>
    <row r="1227" ht="12.75">
      <c r="K1227" s="50"/>
    </row>
    <row r="1228" ht="12.75">
      <c r="K1228" s="50"/>
    </row>
    <row r="1229" ht="12.75">
      <c r="K1229" s="50"/>
    </row>
    <row r="1230" ht="12.75">
      <c r="K1230" s="50"/>
    </row>
    <row r="1231" ht="12.75">
      <c r="K1231" s="50"/>
    </row>
    <row r="1232" ht="12.75">
      <c r="K1232" s="50"/>
    </row>
    <row r="1233" ht="12.75">
      <c r="K1233" s="50"/>
    </row>
    <row r="1234" ht="12.75">
      <c r="K1234" s="50"/>
    </row>
    <row r="1235" ht="12.75">
      <c r="K1235" s="50"/>
    </row>
    <row r="1236" ht="12.75">
      <c r="K1236" s="50"/>
    </row>
    <row r="1237" ht="12.75">
      <c r="K1237" s="50"/>
    </row>
    <row r="1238" ht="12.75">
      <c r="K1238" s="50"/>
    </row>
    <row r="1239" ht="12.75">
      <c r="K1239" s="50"/>
    </row>
    <row r="1240" ht="12.75">
      <c r="K1240" s="50"/>
    </row>
    <row r="1241" ht="12.75">
      <c r="K1241" s="50"/>
    </row>
    <row r="1242" ht="12.75">
      <c r="K1242" s="50"/>
    </row>
    <row r="1243" ht="12.75">
      <c r="K1243" s="50"/>
    </row>
    <row r="1244" ht="12.75">
      <c r="K1244" s="50"/>
    </row>
    <row r="1245" ht="12.75">
      <c r="K1245" s="50"/>
    </row>
    <row r="1246" ht="12.75">
      <c r="K1246" s="50"/>
    </row>
    <row r="1247" ht="12.75">
      <c r="K1247" s="50"/>
    </row>
    <row r="1248" ht="12.75">
      <c r="K1248" s="50"/>
    </row>
    <row r="1249" ht="12.75">
      <c r="K1249" s="50"/>
    </row>
    <row r="1250" ht="12.75">
      <c r="K1250" s="50"/>
    </row>
    <row r="1251" ht="12.75">
      <c r="K1251" s="50"/>
    </row>
    <row r="1252" ht="12.75">
      <c r="K1252" s="50"/>
    </row>
    <row r="1253" ht="12.75">
      <c r="K1253" s="50"/>
    </row>
    <row r="1254" ht="12.75">
      <c r="K1254" s="50"/>
    </row>
    <row r="1255" ht="12.75">
      <c r="K1255" s="50"/>
    </row>
    <row r="1256" ht="12.75">
      <c r="K1256" s="50"/>
    </row>
    <row r="1257" ht="12.75">
      <c r="K1257" s="50"/>
    </row>
    <row r="1258" ht="12.75">
      <c r="K1258" s="50"/>
    </row>
    <row r="1259" ht="12.75">
      <c r="K1259" s="50"/>
    </row>
    <row r="1260" ht="12.75">
      <c r="K1260" s="50"/>
    </row>
    <row r="1261" ht="12.75">
      <c r="K1261" s="50"/>
    </row>
    <row r="1262" ht="12.75">
      <c r="K1262" s="50"/>
    </row>
    <row r="1263" ht="12.75">
      <c r="K1263" s="50"/>
    </row>
    <row r="1264" ht="12.75">
      <c r="K1264" s="50"/>
    </row>
    <row r="1265" ht="12.75">
      <c r="K1265" s="50"/>
    </row>
    <row r="1266" ht="12.75">
      <c r="K1266" s="50"/>
    </row>
    <row r="1267" ht="12.75">
      <c r="K1267" s="50"/>
    </row>
    <row r="1268" ht="12.75">
      <c r="K1268" s="50"/>
    </row>
    <row r="1269" ht="12.75">
      <c r="K1269" s="50"/>
    </row>
    <row r="1270" ht="12.75">
      <c r="K1270" s="50"/>
    </row>
    <row r="1271" ht="12.75">
      <c r="K1271" s="50"/>
    </row>
    <row r="1272" ht="12.75">
      <c r="K1272" s="50"/>
    </row>
    <row r="1273" ht="12.75">
      <c r="K1273" s="50"/>
    </row>
    <row r="1274" ht="12.75">
      <c r="K1274" s="50"/>
    </row>
    <row r="1275" ht="12.75">
      <c r="K1275" s="50"/>
    </row>
    <row r="1276" ht="12.75">
      <c r="K1276" s="50"/>
    </row>
    <row r="1277" ht="12.75">
      <c r="K1277" s="50"/>
    </row>
    <row r="1278" ht="12.75">
      <c r="K1278" s="50"/>
    </row>
    <row r="1279" ht="12.75">
      <c r="K1279" s="50"/>
    </row>
    <row r="1280" ht="12.75">
      <c r="K1280" s="50"/>
    </row>
    <row r="1281" ht="12.75">
      <c r="K1281" s="50"/>
    </row>
    <row r="1282" ht="12.75">
      <c r="K1282" s="50"/>
    </row>
    <row r="1283" ht="12.75">
      <c r="K1283" s="50"/>
    </row>
    <row r="1284" ht="12.75">
      <c r="K1284" s="50"/>
    </row>
    <row r="1285" ht="12.75">
      <c r="K1285" s="50"/>
    </row>
    <row r="1286" ht="12.75">
      <c r="K1286" s="50"/>
    </row>
    <row r="1287" ht="12.75">
      <c r="K1287" s="50"/>
    </row>
    <row r="1288" ht="12.75">
      <c r="K1288" s="50"/>
    </row>
    <row r="1289" ht="12.75">
      <c r="K1289" s="50"/>
    </row>
    <row r="1290" ht="12.75">
      <c r="K1290" s="50"/>
    </row>
    <row r="1291" ht="12.75">
      <c r="K1291" s="50"/>
    </row>
    <row r="1292" ht="12.75">
      <c r="K1292" s="50"/>
    </row>
    <row r="1293" ht="12.75">
      <c r="K1293" s="50"/>
    </row>
    <row r="1294" ht="12.75">
      <c r="K1294" s="50"/>
    </row>
    <row r="1295" ht="12.75">
      <c r="K1295" s="50"/>
    </row>
    <row r="1296" ht="12.75">
      <c r="K1296" s="50"/>
    </row>
    <row r="1297" ht="12.75">
      <c r="K1297" s="50"/>
    </row>
    <row r="1298" ht="12.75">
      <c r="K1298" s="50"/>
    </row>
    <row r="1299" ht="12.75">
      <c r="K1299" s="50"/>
    </row>
    <row r="1300" ht="12.75">
      <c r="K1300" s="50"/>
    </row>
    <row r="1301" ht="12.75">
      <c r="K1301" s="50"/>
    </row>
    <row r="1302" ht="12.75">
      <c r="K1302" s="50"/>
    </row>
    <row r="1303" ht="12.75">
      <c r="K1303" s="50"/>
    </row>
    <row r="1304" ht="12.75">
      <c r="K1304" s="50"/>
    </row>
    <row r="1305" ht="12.75">
      <c r="K1305" s="50"/>
    </row>
    <row r="1306" ht="12.75">
      <c r="K1306" s="50"/>
    </row>
    <row r="1307" ht="12.75">
      <c r="K1307" s="50"/>
    </row>
    <row r="1308" ht="12.75">
      <c r="K1308" s="50"/>
    </row>
    <row r="1309" ht="12.75">
      <c r="K1309" s="50"/>
    </row>
    <row r="1310" ht="12.75">
      <c r="K1310" s="50"/>
    </row>
    <row r="1311" ht="12.75">
      <c r="K1311" s="50"/>
    </row>
    <row r="1312" ht="12.75">
      <c r="K1312" s="50"/>
    </row>
    <row r="1313" ht="12.75">
      <c r="K1313" s="50"/>
    </row>
    <row r="1314" ht="12.75">
      <c r="K1314" s="50"/>
    </row>
    <row r="1315" ht="12.75">
      <c r="K1315" s="50"/>
    </row>
    <row r="1316" ht="12.75">
      <c r="K1316" s="50"/>
    </row>
    <row r="1317" ht="12.75">
      <c r="K1317" s="50"/>
    </row>
    <row r="1318" ht="12.75">
      <c r="K1318" s="50"/>
    </row>
    <row r="1319" ht="12.75">
      <c r="K1319" s="50"/>
    </row>
    <row r="1320" ht="12.75">
      <c r="K1320" s="50"/>
    </row>
    <row r="1321" ht="12.75">
      <c r="K1321" s="50"/>
    </row>
    <row r="1322" ht="12.75">
      <c r="K1322" s="50"/>
    </row>
    <row r="1323" ht="12.75">
      <c r="K1323" s="50"/>
    </row>
    <row r="1324" ht="12.75">
      <c r="K1324" s="50"/>
    </row>
    <row r="1325" ht="12.75">
      <c r="K1325" s="50"/>
    </row>
    <row r="1326" ht="12.75">
      <c r="K1326" s="50"/>
    </row>
    <row r="1327" ht="12.75">
      <c r="K1327" s="50"/>
    </row>
    <row r="1328" ht="12.75">
      <c r="K1328" s="50"/>
    </row>
    <row r="1329" ht="12.75">
      <c r="K1329" s="50"/>
    </row>
    <row r="1330" ht="12.75">
      <c r="K1330" s="50"/>
    </row>
    <row r="1331" ht="12.75">
      <c r="K1331" s="50"/>
    </row>
    <row r="1332" ht="12.75">
      <c r="K1332" s="50"/>
    </row>
    <row r="1333" ht="12.75">
      <c r="K1333" s="50"/>
    </row>
    <row r="1334" ht="12.75">
      <c r="K1334" s="50"/>
    </row>
    <row r="1335" ht="12.75">
      <c r="K1335" s="50"/>
    </row>
    <row r="1336" ht="12.75">
      <c r="K1336" s="50"/>
    </row>
    <row r="1337" ht="12.75">
      <c r="K1337" s="50"/>
    </row>
    <row r="1338" ht="12.75">
      <c r="K1338" s="50"/>
    </row>
    <row r="1339" ht="12.75">
      <c r="K1339" s="50"/>
    </row>
    <row r="1340" ht="12.75">
      <c r="K1340" s="50"/>
    </row>
    <row r="1341" ht="12.75">
      <c r="K1341" s="50"/>
    </row>
    <row r="1342" ht="12.75">
      <c r="K1342" s="50"/>
    </row>
    <row r="1343" ht="12.75">
      <c r="K1343" s="50"/>
    </row>
    <row r="1344" ht="12.75">
      <c r="K1344" s="50"/>
    </row>
    <row r="1345" ht="12.75">
      <c r="K1345" s="50"/>
    </row>
    <row r="1346" ht="12.75">
      <c r="K1346" s="50"/>
    </row>
    <row r="1347" ht="12.75">
      <c r="K1347" s="50"/>
    </row>
    <row r="1348" ht="12.75">
      <c r="K1348" s="50"/>
    </row>
    <row r="1349" ht="12.75">
      <c r="K1349" s="50"/>
    </row>
    <row r="1350" ht="12.75">
      <c r="K1350" s="50"/>
    </row>
    <row r="1351" ht="12.75">
      <c r="K1351" s="50"/>
    </row>
    <row r="1352" ht="12.75">
      <c r="K1352" s="50"/>
    </row>
    <row r="1353" ht="12.75">
      <c r="K1353" s="50"/>
    </row>
    <row r="1354" ht="12.75">
      <c r="K1354" s="50"/>
    </row>
    <row r="1355" ht="12.75">
      <c r="K1355" s="50"/>
    </row>
    <row r="1356" ht="12.75">
      <c r="K1356" s="50"/>
    </row>
    <row r="1357" ht="12.75">
      <c r="K1357" s="50"/>
    </row>
    <row r="1358" ht="12.75">
      <c r="K1358" s="50"/>
    </row>
    <row r="1359" ht="12.75">
      <c r="K1359" s="50"/>
    </row>
    <row r="1360" ht="12.75">
      <c r="K1360" s="50"/>
    </row>
    <row r="1361" ht="12.75">
      <c r="K1361" s="50"/>
    </row>
    <row r="1362" ht="12.75">
      <c r="K1362" s="50"/>
    </row>
    <row r="1363" ht="12.75">
      <c r="K1363" s="50"/>
    </row>
    <row r="1364" ht="12.75">
      <c r="K1364" s="50"/>
    </row>
    <row r="1365" ht="12.75">
      <c r="K1365" s="50"/>
    </row>
    <row r="1366" ht="12.75">
      <c r="K1366" s="50"/>
    </row>
    <row r="1367" ht="12.75">
      <c r="K1367" s="50"/>
    </row>
    <row r="1368" ht="12.75">
      <c r="K1368" s="50"/>
    </row>
    <row r="1369" ht="12.75">
      <c r="K1369" s="50"/>
    </row>
    <row r="1370" ht="12.75">
      <c r="K1370" s="50"/>
    </row>
    <row r="1371" ht="12.75">
      <c r="K1371" s="50"/>
    </row>
    <row r="1372" ht="12.75">
      <c r="K1372" s="50"/>
    </row>
    <row r="1373" ht="12.75">
      <c r="K1373" s="50"/>
    </row>
    <row r="1374" ht="12.75">
      <c r="K1374" s="50"/>
    </row>
    <row r="1375" ht="12.75">
      <c r="K1375" s="50"/>
    </row>
    <row r="1376" ht="12.75">
      <c r="K1376" s="50"/>
    </row>
    <row r="1377" ht="12.75">
      <c r="K1377" s="50"/>
    </row>
    <row r="1378" ht="12.75">
      <c r="K1378" s="50"/>
    </row>
    <row r="1379" ht="12.75">
      <c r="K1379" s="50"/>
    </row>
    <row r="1380" ht="12.75">
      <c r="K1380" s="50"/>
    </row>
    <row r="1381" ht="12.75">
      <c r="K1381" s="50"/>
    </row>
    <row r="1382" ht="12.75">
      <c r="K1382" s="50"/>
    </row>
    <row r="1383" ht="12.75">
      <c r="K1383" s="50"/>
    </row>
    <row r="1384" ht="12.75">
      <c r="K1384" s="50"/>
    </row>
    <row r="1385" ht="12.75">
      <c r="K1385" s="50"/>
    </row>
    <row r="1386" ht="12.75">
      <c r="K1386" s="50"/>
    </row>
    <row r="1387" ht="12.75">
      <c r="K1387" s="50"/>
    </row>
    <row r="1388" ht="12.75">
      <c r="K1388" s="50"/>
    </row>
    <row r="1389" ht="12.75">
      <c r="K1389" s="50"/>
    </row>
    <row r="1390" ht="12.75">
      <c r="K1390" s="50"/>
    </row>
    <row r="1391" ht="12.75">
      <c r="K1391" s="50"/>
    </row>
    <row r="1392" ht="12.75">
      <c r="K1392" s="50"/>
    </row>
    <row r="1393" ht="12.75">
      <c r="K1393" s="50"/>
    </row>
    <row r="1394" ht="12.75">
      <c r="K1394" s="50"/>
    </row>
    <row r="1395" ht="12.75">
      <c r="K1395" s="50"/>
    </row>
    <row r="1396" ht="12.75">
      <c r="K1396" s="50"/>
    </row>
    <row r="1397" ht="12.75">
      <c r="K1397" s="50"/>
    </row>
    <row r="1398" ht="12.75">
      <c r="K1398" s="50"/>
    </row>
    <row r="1399" ht="12.75">
      <c r="K1399" s="50"/>
    </row>
    <row r="1400" ht="12.75">
      <c r="K1400" s="50"/>
    </row>
    <row r="1401" ht="12.75">
      <c r="K1401" s="50"/>
    </row>
    <row r="1402" ht="12.75">
      <c r="K1402" s="50"/>
    </row>
    <row r="1403" ht="12.75">
      <c r="K1403" s="50"/>
    </row>
    <row r="1404" ht="12.75">
      <c r="K1404" s="50"/>
    </row>
    <row r="1405" ht="12.75">
      <c r="K1405" s="50"/>
    </row>
    <row r="1406" ht="12.75">
      <c r="K1406" s="50"/>
    </row>
    <row r="1407" ht="12.75">
      <c r="K1407" s="50"/>
    </row>
    <row r="1408" ht="12.75">
      <c r="K1408" s="50"/>
    </row>
    <row r="1409" ht="12.75">
      <c r="K1409" s="50"/>
    </row>
    <row r="1410" ht="12.75">
      <c r="K1410" s="50"/>
    </row>
    <row r="1411" ht="12.75">
      <c r="K1411" s="50"/>
    </row>
    <row r="1412" ht="12.75">
      <c r="K1412" s="50"/>
    </row>
    <row r="1413" ht="12.75">
      <c r="K1413" s="50"/>
    </row>
    <row r="1414" ht="12.75">
      <c r="K1414" s="50"/>
    </row>
    <row r="1415" ht="12.75">
      <c r="K1415" s="50"/>
    </row>
    <row r="1416" ht="12.75">
      <c r="K1416" s="50"/>
    </row>
    <row r="1417" ht="12.75">
      <c r="K1417" s="50"/>
    </row>
    <row r="1418" ht="12.75">
      <c r="K1418" s="50"/>
    </row>
    <row r="1419" ht="12.75">
      <c r="K1419" s="50"/>
    </row>
    <row r="1420" ht="12.75">
      <c r="K1420" s="50"/>
    </row>
    <row r="1421" ht="12.75">
      <c r="K1421" s="50"/>
    </row>
    <row r="1422" ht="12.75">
      <c r="K1422" s="50"/>
    </row>
    <row r="1423" ht="12.75">
      <c r="K1423" s="50"/>
    </row>
    <row r="1424" ht="12.75">
      <c r="K1424" s="50"/>
    </row>
    <row r="1425" ht="12.75">
      <c r="K1425" s="50"/>
    </row>
    <row r="1426" ht="12.75">
      <c r="K1426" s="50"/>
    </row>
    <row r="1427" ht="12.75">
      <c r="K1427" s="50"/>
    </row>
    <row r="1428" ht="12.75">
      <c r="K1428" s="50"/>
    </row>
    <row r="1429" ht="12.75">
      <c r="K1429" s="50"/>
    </row>
    <row r="1430" ht="12.75">
      <c r="K1430" s="50"/>
    </row>
    <row r="1431" ht="12.75">
      <c r="K1431" s="50"/>
    </row>
    <row r="1432" ht="12.75">
      <c r="K1432" s="50"/>
    </row>
    <row r="1433" ht="12.75">
      <c r="K1433" s="50"/>
    </row>
    <row r="1434" ht="12.75">
      <c r="K1434" s="50"/>
    </row>
    <row r="1435" ht="12.75">
      <c r="K1435" s="50"/>
    </row>
    <row r="1436" ht="12.75">
      <c r="K1436" s="50"/>
    </row>
    <row r="1437" ht="12.75">
      <c r="K1437" s="50"/>
    </row>
    <row r="1438" ht="12.75">
      <c r="K1438" s="50"/>
    </row>
    <row r="1439" ht="12.75">
      <c r="K1439" s="50"/>
    </row>
    <row r="1440" ht="12.75">
      <c r="K1440" s="50"/>
    </row>
    <row r="1441" ht="12.75">
      <c r="K1441" s="50"/>
    </row>
    <row r="1442" ht="12.75">
      <c r="K1442" s="50"/>
    </row>
    <row r="1443" ht="12.75">
      <c r="K1443" s="50"/>
    </row>
    <row r="1444" ht="12.75">
      <c r="K1444" s="50"/>
    </row>
    <row r="1445" ht="12.75">
      <c r="K1445" s="50"/>
    </row>
    <row r="1446" ht="12.75">
      <c r="K1446" s="50"/>
    </row>
    <row r="1447" ht="12.75">
      <c r="K1447" s="50"/>
    </row>
    <row r="1448" ht="12.75">
      <c r="K1448" s="50"/>
    </row>
    <row r="1449" ht="12.75">
      <c r="K1449" s="50"/>
    </row>
    <row r="1450" ht="12.75">
      <c r="K1450" s="50"/>
    </row>
    <row r="1451" ht="12.75">
      <c r="K1451" s="50"/>
    </row>
    <row r="1452" ht="12.75">
      <c r="K1452" s="50"/>
    </row>
    <row r="1453" ht="12.75">
      <c r="K1453" s="50"/>
    </row>
    <row r="1454" ht="12.75">
      <c r="K1454" s="50"/>
    </row>
    <row r="1455" ht="12.75">
      <c r="K1455" s="50"/>
    </row>
    <row r="1456" ht="12.75">
      <c r="K1456" s="50"/>
    </row>
    <row r="1457" ht="12.75">
      <c r="K1457" s="50"/>
    </row>
    <row r="1458" ht="12.75">
      <c r="K1458" s="50"/>
    </row>
    <row r="1459" ht="12.75">
      <c r="K1459" s="50"/>
    </row>
    <row r="1460" ht="12.75">
      <c r="K1460" s="50"/>
    </row>
    <row r="1461" ht="12.75">
      <c r="K1461" s="50"/>
    </row>
    <row r="1462" ht="12.75">
      <c r="K1462" s="50"/>
    </row>
    <row r="1463" ht="12.75">
      <c r="K1463" s="50"/>
    </row>
    <row r="1464" ht="12.75">
      <c r="K1464" s="50"/>
    </row>
    <row r="1465" ht="12.75">
      <c r="K1465" s="50"/>
    </row>
    <row r="1466" ht="12.75">
      <c r="K1466" s="50"/>
    </row>
    <row r="1467" ht="12.75">
      <c r="K1467" s="50"/>
    </row>
    <row r="1468" ht="12.75">
      <c r="K1468" s="50"/>
    </row>
    <row r="1469" ht="12.75">
      <c r="K1469" s="50"/>
    </row>
    <row r="1470" ht="12.75">
      <c r="K1470" s="50"/>
    </row>
    <row r="1471" ht="12.75">
      <c r="K1471" s="50"/>
    </row>
    <row r="1472" ht="12.75">
      <c r="K1472" s="50"/>
    </row>
    <row r="1473" ht="12.75">
      <c r="K1473" s="50"/>
    </row>
    <row r="1474" ht="12.75">
      <c r="K1474" s="50"/>
    </row>
    <row r="1475" ht="12.75">
      <c r="K1475" s="50"/>
    </row>
    <row r="1476" ht="12.75">
      <c r="K1476" s="50"/>
    </row>
    <row r="1477" ht="12.75">
      <c r="K1477" s="50"/>
    </row>
    <row r="1478" ht="12.75">
      <c r="K1478" s="50"/>
    </row>
    <row r="1479" ht="12.75">
      <c r="K1479" s="50"/>
    </row>
    <row r="1480" ht="12.75">
      <c r="K1480" s="50"/>
    </row>
    <row r="1481" ht="12.75">
      <c r="K1481" s="50"/>
    </row>
    <row r="1482" ht="12.75">
      <c r="K1482" s="50"/>
    </row>
    <row r="1483" ht="12.75">
      <c r="K1483" s="50"/>
    </row>
    <row r="1484" ht="12.75">
      <c r="K1484" s="50"/>
    </row>
    <row r="1485" ht="12.75">
      <c r="K1485" s="50"/>
    </row>
    <row r="1486" ht="12.75">
      <c r="K1486" s="50"/>
    </row>
    <row r="1487" ht="12.75">
      <c r="K1487" s="50"/>
    </row>
    <row r="1488" ht="12.75">
      <c r="K1488" s="50"/>
    </row>
    <row r="1489" ht="12.75">
      <c r="K1489" s="50"/>
    </row>
    <row r="1490" ht="12.75">
      <c r="K1490" s="50"/>
    </row>
    <row r="1491" ht="12.75">
      <c r="K1491" s="50"/>
    </row>
    <row r="1492" ht="12.75">
      <c r="K1492" s="50"/>
    </row>
    <row r="1493" ht="12.75">
      <c r="K1493" s="50"/>
    </row>
    <row r="1494" ht="12.75">
      <c r="K1494" s="50"/>
    </row>
    <row r="1495" ht="12.75">
      <c r="K1495" s="50"/>
    </row>
    <row r="1496" ht="12.75">
      <c r="K1496" s="50"/>
    </row>
    <row r="1497" ht="12.75">
      <c r="K1497" s="50"/>
    </row>
    <row r="1498" ht="12.75">
      <c r="K1498" s="50"/>
    </row>
    <row r="1499" ht="12.75">
      <c r="K1499" s="50"/>
    </row>
    <row r="1500" ht="12.75">
      <c r="K1500" s="50"/>
    </row>
    <row r="1501" ht="12.75">
      <c r="K1501" s="50"/>
    </row>
    <row r="1502" ht="12.75">
      <c r="K1502" s="50"/>
    </row>
    <row r="1503" ht="12.75">
      <c r="K1503" s="50"/>
    </row>
    <row r="1504" ht="12.75">
      <c r="K1504" s="50"/>
    </row>
    <row r="1505" ht="12.75">
      <c r="K1505" s="50"/>
    </row>
    <row r="1506" ht="12.75">
      <c r="K1506" s="50"/>
    </row>
    <row r="1507" ht="12.75">
      <c r="K1507" s="50"/>
    </row>
    <row r="1508" ht="12.75">
      <c r="K1508" s="50"/>
    </row>
  </sheetData>
  <printOptions gridLines="1" horizontalCentered="1"/>
  <pageMargins left="0.2362204724409449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35"/>
  <sheetViews>
    <sheetView workbookViewId="0" topLeftCell="A1">
      <selection activeCell="A3" sqref="A3"/>
    </sheetView>
  </sheetViews>
  <sheetFormatPr defaultColWidth="11.421875" defaultRowHeight="12.75"/>
  <cols>
    <col min="1" max="1" width="11.421875" style="177" customWidth="1"/>
    <col min="2" max="2" width="18.7109375" style="177" customWidth="1"/>
    <col min="3" max="3" width="8.140625" style="177" customWidth="1"/>
    <col min="4" max="4" width="7.28125" style="177" customWidth="1"/>
    <col min="5" max="5" width="9.140625" style="177" customWidth="1"/>
    <col min="6" max="6" width="8.421875" style="177" customWidth="1"/>
    <col min="7" max="7" width="6.8515625" style="177" customWidth="1"/>
    <col min="8" max="8" width="8.00390625" style="177" customWidth="1"/>
    <col min="9" max="9" width="8.140625" style="177" customWidth="1"/>
    <col min="10" max="10" width="6.7109375" style="177" customWidth="1"/>
    <col min="11" max="11" width="8.00390625" style="177" customWidth="1"/>
    <col min="12" max="12" width="8.421875" style="177" customWidth="1"/>
    <col min="13" max="13" width="7.140625" style="177" customWidth="1"/>
    <col min="14" max="14" width="8.421875" style="177" customWidth="1"/>
    <col min="15" max="15" width="8.28125" style="177" customWidth="1"/>
    <col min="16" max="16" width="7.140625" style="177" customWidth="1"/>
    <col min="17" max="17" width="8.140625" style="177" customWidth="1"/>
    <col min="18" max="18" width="8.00390625" style="177" customWidth="1"/>
    <col min="19" max="19" width="7.140625" style="177" customWidth="1"/>
    <col min="20" max="20" width="8.00390625" style="177" customWidth="1"/>
    <col min="21" max="21" width="7.8515625" style="177" customWidth="1"/>
    <col min="22" max="22" width="6.8515625" style="177" customWidth="1"/>
    <col min="23" max="23" width="8.140625" style="177" customWidth="1"/>
    <col min="24" max="24" width="8.00390625" style="13" customWidth="1"/>
    <col min="25" max="25" width="6.7109375" style="13" customWidth="1"/>
    <col min="26" max="26" width="8.140625" style="13" customWidth="1"/>
    <col min="27" max="27" width="7.7109375" style="12" customWidth="1"/>
    <col min="28" max="28" width="6.7109375" style="12" customWidth="1"/>
    <col min="29" max="29" width="7.7109375" style="12" customWidth="1"/>
    <col min="30" max="35" width="11.421875" style="177" customWidth="1"/>
  </cols>
  <sheetData>
    <row r="1" ht="12.75">
      <c r="A1" s="178" t="s">
        <v>413</v>
      </c>
    </row>
    <row r="2" spans="1:29" ht="12.75">
      <c r="A2" s="99" t="s">
        <v>435</v>
      </c>
      <c r="B2" s="6"/>
      <c r="C2" s="346" t="s">
        <v>305</v>
      </c>
      <c r="D2" s="347"/>
      <c r="E2" s="348"/>
      <c r="F2" s="346" t="s">
        <v>304</v>
      </c>
      <c r="G2" s="347"/>
      <c r="H2" s="348"/>
      <c r="I2" s="346" t="s">
        <v>367</v>
      </c>
      <c r="J2" s="347"/>
      <c r="K2" s="348"/>
      <c r="L2" s="346" t="s">
        <v>369</v>
      </c>
      <c r="M2" s="347"/>
      <c r="N2" s="348"/>
      <c r="O2" s="346" t="s">
        <v>368</v>
      </c>
      <c r="P2" s="347"/>
      <c r="Q2" s="348"/>
      <c r="R2" s="343" t="s">
        <v>408</v>
      </c>
      <c r="S2" s="344"/>
      <c r="T2" s="345"/>
      <c r="U2" s="343" t="s">
        <v>409</v>
      </c>
      <c r="V2" s="344"/>
      <c r="W2" s="345"/>
      <c r="X2" s="343" t="s">
        <v>410</v>
      </c>
      <c r="Y2" s="344"/>
      <c r="Z2" s="345"/>
      <c r="AA2" s="343" t="s">
        <v>434</v>
      </c>
      <c r="AB2" s="344"/>
      <c r="AC2" s="345"/>
    </row>
    <row r="3" spans="1:29" ht="12.75">
      <c r="A3" s="47" t="s">
        <v>436</v>
      </c>
      <c r="B3" s="47" t="s">
        <v>438</v>
      </c>
      <c r="C3" s="63" t="s">
        <v>0</v>
      </c>
      <c r="D3" s="63" t="s">
        <v>1</v>
      </c>
      <c r="E3" s="77" t="s">
        <v>137</v>
      </c>
      <c r="F3" s="62" t="s">
        <v>0</v>
      </c>
      <c r="G3" s="63" t="s">
        <v>1</v>
      </c>
      <c r="H3" s="77" t="s">
        <v>137</v>
      </c>
      <c r="I3" s="75" t="s">
        <v>0</v>
      </c>
      <c r="J3" s="75" t="s">
        <v>1</v>
      </c>
      <c r="K3" s="75" t="s">
        <v>137</v>
      </c>
      <c r="L3" s="75" t="s">
        <v>0</v>
      </c>
      <c r="M3" s="75" t="s">
        <v>1</v>
      </c>
      <c r="N3" s="75" t="s">
        <v>137</v>
      </c>
      <c r="O3" s="75" t="s">
        <v>0</v>
      </c>
      <c r="P3" s="75" t="s">
        <v>1</v>
      </c>
      <c r="Q3" s="75" t="s">
        <v>137</v>
      </c>
      <c r="R3" s="62" t="s">
        <v>0</v>
      </c>
      <c r="S3" s="63" t="s">
        <v>1</v>
      </c>
      <c r="T3" s="77" t="s">
        <v>137</v>
      </c>
      <c r="U3" s="62" t="s">
        <v>0</v>
      </c>
      <c r="V3" s="63" t="s">
        <v>1</v>
      </c>
      <c r="W3" s="77" t="s">
        <v>137</v>
      </c>
      <c r="X3" s="62" t="s">
        <v>0</v>
      </c>
      <c r="Y3" s="63" t="s">
        <v>1</v>
      </c>
      <c r="Z3" s="77" t="s">
        <v>137</v>
      </c>
      <c r="AA3" s="62" t="s">
        <v>0</v>
      </c>
      <c r="AB3" s="63" t="s">
        <v>1</v>
      </c>
      <c r="AC3" s="77" t="s">
        <v>137</v>
      </c>
    </row>
    <row r="4" spans="1:29" ht="12.75">
      <c r="A4" s="48" t="s">
        <v>3</v>
      </c>
      <c r="B4" s="48" t="s">
        <v>4</v>
      </c>
      <c r="C4" s="8">
        <v>12179</v>
      </c>
      <c r="D4" s="9">
        <v>876</v>
      </c>
      <c r="E4" s="9">
        <f>C4+D4</f>
        <v>13055</v>
      </c>
      <c r="F4" s="8">
        <v>13048</v>
      </c>
      <c r="G4" s="5">
        <v>914</v>
      </c>
      <c r="H4" s="9">
        <v>13962</v>
      </c>
      <c r="I4" s="8">
        <v>13843</v>
      </c>
      <c r="J4" s="5">
        <v>974</v>
      </c>
      <c r="K4" s="9">
        <v>14817</v>
      </c>
      <c r="L4" s="8">
        <v>13998</v>
      </c>
      <c r="M4" s="10">
        <v>940</v>
      </c>
      <c r="N4" s="107">
        <f>L4+M4</f>
        <v>14938</v>
      </c>
      <c r="O4" s="8">
        <v>14031</v>
      </c>
      <c r="P4" s="10">
        <v>947</v>
      </c>
      <c r="Q4" s="9">
        <v>14978</v>
      </c>
      <c r="R4" s="14">
        <v>14002</v>
      </c>
      <c r="S4" s="7">
        <v>890</v>
      </c>
      <c r="T4" s="15">
        <v>14892</v>
      </c>
      <c r="U4" s="8">
        <v>13904</v>
      </c>
      <c r="V4" s="10">
        <v>866</v>
      </c>
      <c r="W4" s="9">
        <f>U4+V4</f>
        <v>14770</v>
      </c>
      <c r="X4" s="8">
        <v>14003</v>
      </c>
      <c r="Y4" s="10">
        <v>822</v>
      </c>
      <c r="Z4" s="9">
        <f>X4+Y4</f>
        <v>14825</v>
      </c>
      <c r="AA4" s="10">
        <v>13892</v>
      </c>
      <c r="AB4" s="10">
        <v>806</v>
      </c>
      <c r="AC4" s="10">
        <v>14698</v>
      </c>
    </row>
    <row r="5" spans="1:29" ht="12.75">
      <c r="A5" s="49"/>
      <c r="B5" s="40" t="s">
        <v>6</v>
      </c>
      <c r="C5" s="14">
        <v>11236</v>
      </c>
      <c r="D5" s="15">
        <v>849</v>
      </c>
      <c r="E5" s="15">
        <f aca="true" t="shared" si="0" ref="E5:E68">C5+D5</f>
        <v>12085</v>
      </c>
      <c r="F5" s="14">
        <v>184855</v>
      </c>
      <c r="G5" s="13">
        <v>19379</v>
      </c>
      <c r="H5" s="15">
        <v>204234</v>
      </c>
      <c r="I5" s="14">
        <v>183143</v>
      </c>
      <c r="J5" s="13">
        <v>19789</v>
      </c>
      <c r="K5" s="15">
        <v>202932</v>
      </c>
      <c r="L5" s="14">
        <v>182186</v>
      </c>
      <c r="M5" s="7">
        <v>20021</v>
      </c>
      <c r="N5" s="108">
        <f aca="true" t="shared" si="1" ref="N5:N68">L5+M5</f>
        <v>202207</v>
      </c>
      <c r="O5" s="14">
        <v>180272</v>
      </c>
      <c r="P5" s="7">
        <v>20010</v>
      </c>
      <c r="Q5" s="15">
        <v>200282</v>
      </c>
      <c r="R5" s="14">
        <v>179950</v>
      </c>
      <c r="S5" s="7">
        <v>20038</v>
      </c>
      <c r="T5" s="15">
        <v>199988</v>
      </c>
      <c r="U5" s="14">
        <v>180430</v>
      </c>
      <c r="V5" s="7">
        <v>20225</v>
      </c>
      <c r="W5" s="15">
        <f aca="true" t="shared" si="2" ref="W5:W68">U5+V5</f>
        <v>200655</v>
      </c>
      <c r="X5" s="14">
        <v>11815</v>
      </c>
      <c r="Y5" s="7">
        <v>957</v>
      </c>
      <c r="Z5" s="15">
        <f aca="true" t="shared" si="3" ref="Z5:Z68">X5+Y5</f>
        <v>12772</v>
      </c>
      <c r="AA5" s="7">
        <v>11846</v>
      </c>
      <c r="AB5" s="7">
        <v>1018</v>
      </c>
      <c r="AC5" s="7">
        <v>12864</v>
      </c>
    </row>
    <row r="6" spans="1:29" ht="12.75">
      <c r="A6" s="49"/>
      <c r="B6" s="40" t="s">
        <v>5</v>
      </c>
      <c r="C6" s="14">
        <v>183212</v>
      </c>
      <c r="D6" s="15">
        <v>18501</v>
      </c>
      <c r="E6" s="15">
        <f t="shared" si="0"/>
        <v>201713</v>
      </c>
      <c r="F6" s="14">
        <v>12014</v>
      </c>
      <c r="G6" s="13">
        <v>950</v>
      </c>
      <c r="H6" s="15">
        <v>12964</v>
      </c>
      <c r="I6" s="14">
        <v>12008</v>
      </c>
      <c r="J6" s="13">
        <v>986</v>
      </c>
      <c r="K6" s="15">
        <v>12994</v>
      </c>
      <c r="L6" s="14">
        <v>12042</v>
      </c>
      <c r="M6" s="7">
        <v>960</v>
      </c>
      <c r="N6" s="108">
        <f t="shared" si="1"/>
        <v>13002</v>
      </c>
      <c r="O6" s="14">
        <v>12014</v>
      </c>
      <c r="P6" s="7">
        <v>931</v>
      </c>
      <c r="Q6" s="15">
        <v>12945</v>
      </c>
      <c r="R6" s="14">
        <v>11935</v>
      </c>
      <c r="S6" s="7">
        <v>965</v>
      </c>
      <c r="T6" s="15">
        <v>12900</v>
      </c>
      <c r="U6" s="14">
        <v>11871</v>
      </c>
      <c r="V6" s="7">
        <v>966</v>
      </c>
      <c r="W6" s="15">
        <f t="shared" si="2"/>
        <v>12837</v>
      </c>
      <c r="X6" s="14">
        <v>180079</v>
      </c>
      <c r="Y6" s="7">
        <v>20453</v>
      </c>
      <c r="Z6" s="15">
        <f t="shared" si="3"/>
        <v>200532</v>
      </c>
      <c r="AA6" s="7">
        <v>179867</v>
      </c>
      <c r="AB6" s="7">
        <v>20810</v>
      </c>
      <c r="AC6" s="7">
        <v>200677</v>
      </c>
    </row>
    <row r="7" spans="1:29" ht="12.75">
      <c r="A7" s="49"/>
      <c r="B7" s="40" t="s">
        <v>7</v>
      </c>
      <c r="C7" s="14">
        <v>48062</v>
      </c>
      <c r="D7" s="15">
        <v>5488</v>
      </c>
      <c r="E7" s="15">
        <f t="shared" si="0"/>
        <v>53550</v>
      </c>
      <c r="F7" s="14">
        <v>51049</v>
      </c>
      <c r="G7" s="13">
        <v>5675</v>
      </c>
      <c r="H7" s="15">
        <v>56724</v>
      </c>
      <c r="I7" s="14">
        <v>51538</v>
      </c>
      <c r="J7" s="13">
        <v>5833</v>
      </c>
      <c r="K7" s="15">
        <v>57371</v>
      </c>
      <c r="L7" s="14">
        <v>51393</v>
      </c>
      <c r="M7" s="7">
        <v>5725</v>
      </c>
      <c r="N7" s="108">
        <f t="shared" si="1"/>
        <v>57118</v>
      </c>
      <c r="O7" s="14">
        <v>50528</v>
      </c>
      <c r="P7" s="7">
        <v>5805</v>
      </c>
      <c r="Q7" s="15">
        <v>56333</v>
      </c>
      <c r="R7" s="14">
        <v>50110</v>
      </c>
      <c r="S7" s="7">
        <v>5766</v>
      </c>
      <c r="T7" s="15">
        <v>55876</v>
      </c>
      <c r="U7" s="14">
        <v>50085</v>
      </c>
      <c r="V7" s="7">
        <v>5745</v>
      </c>
      <c r="W7" s="15">
        <f t="shared" si="2"/>
        <v>55830</v>
      </c>
      <c r="X7" s="14">
        <v>50048</v>
      </c>
      <c r="Y7" s="7">
        <v>5738</v>
      </c>
      <c r="Z7" s="15">
        <f t="shared" si="3"/>
        <v>55786</v>
      </c>
      <c r="AA7" s="7">
        <v>50088</v>
      </c>
      <c r="AB7" s="7">
        <v>5803</v>
      </c>
      <c r="AC7" s="7">
        <v>55891</v>
      </c>
    </row>
    <row r="8" spans="1:35" s="1" customFormat="1" ht="12.75">
      <c r="A8" s="86" t="s">
        <v>370</v>
      </c>
      <c r="B8" s="18"/>
      <c r="C8" s="78">
        <f>SUM(C4:C7)</f>
        <v>254689</v>
      </c>
      <c r="D8" s="79">
        <f>SUM(D4:D7)</f>
        <v>25714</v>
      </c>
      <c r="E8" s="79">
        <f t="shared" si="0"/>
        <v>280403</v>
      </c>
      <c r="F8" s="78">
        <v>260966</v>
      </c>
      <c r="G8" s="20">
        <v>26918</v>
      </c>
      <c r="H8" s="79">
        <v>287884</v>
      </c>
      <c r="I8" s="78">
        <v>260532</v>
      </c>
      <c r="J8" s="20">
        <v>27582</v>
      </c>
      <c r="K8" s="79">
        <v>288114</v>
      </c>
      <c r="L8" s="78">
        <v>259619</v>
      </c>
      <c r="M8" s="21">
        <v>27646</v>
      </c>
      <c r="N8" s="191">
        <f t="shared" si="1"/>
        <v>287265</v>
      </c>
      <c r="O8" s="78">
        <v>256845</v>
      </c>
      <c r="P8" s="20">
        <v>27693</v>
      </c>
      <c r="Q8" s="79">
        <f>SUM(Q4:Q7)</f>
        <v>284538</v>
      </c>
      <c r="R8" s="21">
        <v>255997</v>
      </c>
      <c r="S8" s="21">
        <v>27659</v>
      </c>
      <c r="T8" s="21">
        <f>SUM(T4:T7)</f>
        <v>283656</v>
      </c>
      <c r="U8" s="78">
        <v>256290</v>
      </c>
      <c r="V8" s="78">
        <v>27802</v>
      </c>
      <c r="W8" s="79">
        <f t="shared" si="2"/>
        <v>284092</v>
      </c>
      <c r="X8" s="21">
        <v>255945</v>
      </c>
      <c r="Y8" s="21">
        <v>27970</v>
      </c>
      <c r="Z8" s="21">
        <f t="shared" si="3"/>
        <v>283915</v>
      </c>
      <c r="AA8" s="21">
        <v>255693</v>
      </c>
      <c r="AB8" s="21">
        <v>28437</v>
      </c>
      <c r="AC8" s="21">
        <v>284130</v>
      </c>
      <c r="AD8" s="178"/>
      <c r="AE8" s="178"/>
      <c r="AF8" s="178"/>
      <c r="AG8" s="178"/>
      <c r="AH8" s="178"/>
      <c r="AI8" s="178"/>
    </row>
    <row r="9" spans="1:29" ht="12.75">
      <c r="A9" s="48" t="s">
        <v>8</v>
      </c>
      <c r="B9" s="40" t="s">
        <v>9</v>
      </c>
      <c r="C9" s="14">
        <v>65849</v>
      </c>
      <c r="D9" s="15">
        <v>5253</v>
      </c>
      <c r="E9" s="15">
        <f t="shared" si="0"/>
        <v>71102</v>
      </c>
      <c r="F9" s="14">
        <v>65638</v>
      </c>
      <c r="G9" s="13">
        <v>5377</v>
      </c>
      <c r="H9" s="15">
        <v>71015</v>
      </c>
      <c r="I9" s="14">
        <v>62209</v>
      </c>
      <c r="J9" s="13">
        <v>5178</v>
      </c>
      <c r="K9" s="15">
        <v>67387</v>
      </c>
      <c r="L9" s="14">
        <v>60404</v>
      </c>
      <c r="M9" s="7">
        <v>4942</v>
      </c>
      <c r="N9" s="108">
        <f t="shared" si="1"/>
        <v>65346</v>
      </c>
      <c r="O9" s="14">
        <v>58063</v>
      </c>
      <c r="P9" s="7">
        <v>4773</v>
      </c>
      <c r="Q9" s="15">
        <v>62836</v>
      </c>
      <c r="R9" s="14">
        <v>57095</v>
      </c>
      <c r="S9" s="7">
        <v>4687</v>
      </c>
      <c r="T9" s="15">
        <v>61782</v>
      </c>
      <c r="U9" s="14">
        <v>56190</v>
      </c>
      <c r="V9" s="7">
        <v>4679</v>
      </c>
      <c r="W9" s="15">
        <f t="shared" si="2"/>
        <v>60869</v>
      </c>
      <c r="X9" s="14">
        <v>55802</v>
      </c>
      <c r="Y9" s="7">
        <v>4663</v>
      </c>
      <c r="Z9" s="15">
        <f t="shared" si="3"/>
        <v>60465</v>
      </c>
      <c r="AA9" s="7">
        <v>55427</v>
      </c>
      <c r="AB9" s="7">
        <v>4549</v>
      </c>
      <c r="AC9" s="7">
        <v>59976</v>
      </c>
    </row>
    <row r="10" spans="1:30" ht="12.75">
      <c r="A10" s="49"/>
      <c r="B10" s="40" t="s">
        <v>10</v>
      </c>
      <c r="C10" s="14">
        <v>87212</v>
      </c>
      <c r="D10" s="15">
        <v>5300</v>
      </c>
      <c r="E10" s="15">
        <f t="shared" si="0"/>
        <v>92512</v>
      </c>
      <c r="F10" s="14">
        <v>91575</v>
      </c>
      <c r="G10" s="13">
        <v>5288</v>
      </c>
      <c r="H10" s="15">
        <v>96863</v>
      </c>
      <c r="I10" s="14">
        <v>92695</v>
      </c>
      <c r="J10" s="13">
        <v>5561</v>
      </c>
      <c r="K10" s="15">
        <v>98256</v>
      </c>
      <c r="L10" s="14">
        <v>91022</v>
      </c>
      <c r="M10" s="7">
        <v>5633</v>
      </c>
      <c r="N10" s="108">
        <f t="shared" si="1"/>
        <v>96655</v>
      </c>
      <c r="O10" s="14">
        <v>88172</v>
      </c>
      <c r="P10" s="7">
        <v>5628</v>
      </c>
      <c r="Q10" s="15">
        <v>93800</v>
      </c>
      <c r="R10" s="14">
        <v>86668</v>
      </c>
      <c r="S10" s="7">
        <v>5649</v>
      </c>
      <c r="T10" s="15">
        <v>92317</v>
      </c>
      <c r="U10" s="14">
        <v>85327</v>
      </c>
      <c r="V10" s="7">
        <v>5613</v>
      </c>
      <c r="W10" s="15">
        <f t="shared" si="2"/>
        <v>90940</v>
      </c>
      <c r="X10" s="14">
        <v>84082</v>
      </c>
      <c r="Y10" s="7">
        <v>5526</v>
      </c>
      <c r="Z10" s="15">
        <f t="shared" si="3"/>
        <v>89608</v>
      </c>
      <c r="AA10" s="7">
        <v>83437</v>
      </c>
      <c r="AB10" s="7">
        <v>5566</v>
      </c>
      <c r="AC10" s="7">
        <v>89003</v>
      </c>
      <c r="AD10" s="200"/>
    </row>
    <row r="11" spans="1:30" ht="12.75">
      <c r="A11" s="49"/>
      <c r="B11" s="40" t="s">
        <v>11</v>
      </c>
      <c r="C11" s="14">
        <v>62364</v>
      </c>
      <c r="D11" s="15">
        <v>8637</v>
      </c>
      <c r="E11" s="15">
        <f t="shared" si="0"/>
        <v>71001</v>
      </c>
      <c r="F11" s="14">
        <v>59497</v>
      </c>
      <c r="G11" s="13">
        <v>8858</v>
      </c>
      <c r="H11" s="15">
        <v>68355</v>
      </c>
      <c r="I11" s="14">
        <v>56506</v>
      </c>
      <c r="J11" s="13">
        <v>8889</v>
      </c>
      <c r="K11" s="15">
        <v>65395</v>
      </c>
      <c r="L11" s="14">
        <v>54878</v>
      </c>
      <c r="M11" s="7">
        <v>8678</v>
      </c>
      <c r="N11" s="108">
        <f t="shared" si="1"/>
        <v>63556</v>
      </c>
      <c r="O11" s="14">
        <v>52766</v>
      </c>
      <c r="P11" s="7">
        <v>8699</v>
      </c>
      <c r="Q11" s="15">
        <v>61465</v>
      </c>
      <c r="R11" s="14">
        <v>51889</v>
      </c>
      <c r="S11" s="7">
        <v>8660</v>
      </c>
      <c r="T11" s="15">
        <v>60549</v>
      </c>
      <c r="U11" s="14">
        <v>51055</v>
      </c>
      <c r="V11" s="7">
        <v>8575</v>
      </c>
      <c r="W11" s="15">
        <f t="shared" si="2"/>
        <v>59630</v>
      </c>
      <c r="X11" s="14">
        <v>50332</v>
      </c>
      <c r="Y11" s="7">
        <v>8516</v>
      </c>
      <c r="Z11" s="15">
        <f t="shared" si="3"/>
        <v>58848</v>
      </c>
      <c r="AA11" s="7">
        <v>49760</v>
      </c>
      <c r="AB11" s="7">
        <v>8517</v>
      </c>
      <c r="AC11" s="7">
        <v>58277</v>
      </c>
      <c r="AD11" s="200"/>
    </row>
    <row r="12" spans="1:35" s="1" customFormat="1" ht="12.75">
      <c r="A12" s="86" t="s">
        <v>371</v>
      </c>
      <c r="B12" s="87"/>
      <c r="C12" s="78">
        <f>SUM(C9:C11)</f>
        <v>215425</v>
      </c>
      <c r="D12" s="79">
        <f>SUM(D9:D11)</f>
        <v>19190</v>
      </c>
      <c r="E12" s="79">
        <f t="shared" si="0"/>
        <v>234615</v>
      </c>
      <c r="F12" s="78">
        <v>216710</v>
      </c>
      <c r="G12" s="20">
        <v>19523</v>
      </c>
      <c r="H12" s="79">
        <v>236233</v>
      </c>
      <c r="I12" s="78">
        <v>211410</v>
      </c>
      <c r="J12" s="20">
        <v>19628</v>
      </c>
      <c r="K12" s="79">
        <v>231038</v>
      </c>
      <c r="L12" s="78">
        <v>206304</v>
      </c>
      <c r="M12" s="21">
        <v>19253</v>
      </c>
      <c r="N12" s="191">
        <f t="shared" si="1"/>
        <v>225557</v>
      </c>
      <c r="O12" s="78">
        <v>199001</v>
      </c>
      <c r="P12" s="20">
        <v>19100</v>
      </c>
      <c r="Q12" s="79">
        <f>SUM(Q9:Q11)</f>
        <v>218101</v>
      </c>
      <c r="R12" s="21">
        <v>195652</v>
      </c>
      <c r="S12" s="21">
        <v>18996</v>
      </c>
      <c r="T12" s="21">
        <f>SUM(T9:T11)</f>
        <v>214648</v>
      </c>
      <c r="U12" s="78">
        <v>192572</v>
      </c>
      <c r="V12" s="78">
        <v>18867</v>
      </c>
      <c r="W12" s="79">
        <f t="shared" si="2"/>
        <v>211439</v>
      </c>
      <c r="X12" s="21">
        <v>190216</v>
      </c>
      <c r="Y12" s="21">
        <v>18705</v>
      </c>
      <c r="Z12" s="21">
        <f t="shared" si="3"/>
        <v>208921</v>
      </c>
      <c r="AA12" s="21">
        <v>188624</v>
      </c>
      <c r="AB12" s="21">
        <v>18632</v>
      </c>
      <c r="AC12" s="21">
        <v>207256</v>
      </c>
      <c r="AD12" s="201"/>
      <c r="AE12" s="178"/>
      <c r="AF12" s="178"/>
      <c r="AG12" s="178"/>
      <c r="AH12" s="178"/>
      <c r="AI12" s="178"/>
    </row>
    <row r="13" spans="1:30" ht="12.75">
      <c r="A13" s="48" t="s">
        <v>12</v>
      </c>
      <c r="B13" s="48" t="s">
        <v>13</v>
      </c>
      <c r="C13" s="14">
        <v>57492</v>
      </c>
      <c r="D13" s="15">
        <v>5006</v>
      </c>
      <c r="E13" s="15">
        <f t="shared" si="0"/>
        <v>62498</v>
      </c>
      <c r="F13" s="14">
        <v>56786</v>
      </c>
      <c r="G13" s="13">
        <v>4744</v>
      </c>
      <c r="H13" s="15">
        <v>61530</v>
      </c>
      <c r="I13" s="14">
        <v>53430</v>
      </c>
      <c r="J13" s="13">
        <v>4570</v>
      </c>
      <c r="K13" s="15">
        <v>58000</v>
      </c>
      <c r="L13" s="14">
        <v>51915</v>
      </c>
      <c r="M13" s="7">
        <v>4490</v>
      </c>
      <c r="N13" s="108">
        <f t="shared" si="1"/>
        <v>56405</v>
      </c>
      <c r="O13" s="14">
        <v>50045</v>
      </c>
      <c r="P13" s="7">
        <v>4441</v>
      </c>
      <c r="Q13" s="15">
        <v>54486</v>
      </c>
      <c r="R13" s="14">
        <v>49251</v>
      </c>
      <c r="S13" s="7">
        <v>4445</v>
      </c>
      <c r="T13" s="15">
        <v>53696</v>
      </c>
      <c r="U13" s="14">
        <v>48923</v>
      </c>
      <c r="V13" s="7">
        <v>4330</v>
      </c>
      <c r="W13" s="15">
        <f t="shared" si="2"/>
        <v>53253</v>
      </c>
      <c r="X13" s="14">
        <v>48906</v>
      </c>
      <c r="Y13" s="7">
        <v>4318</v>
      </c>
      <c r="Z13" s="15">
        <f t="shared" si="3"/>
        <v>53224</v>
      </c>
      <c r="AA13" s="7">
        <v>48691</v>
      </c>
      <c r="AB13" s="7">
        <v>4284</v>
      </c>
      <c r="AC13" s="7">
        <v>52975</v>
      </c>
      <c r="AD13" s="200"/>
    </row>
    <row r="14" spans="1:30" ht="12.75">
      <c r="A14" s="49"/>
      <c r="B14" s="40" t="s">
        <v>15</v>
      </c>
      <c r="C14" s="14">
        <v>27157</v>
      </c>
      <c r="D14" s="15">
        <v>3231</v>
      </c>
      <c r="E14" s="15">
        <f t="shared" si="0"/>
        <v>30388</v>
      </c>
      <c r="F14" s="14">
        <v>25762</v>
      </c>
      <c r="G14" s="13">
        <v>1964</v>
      </c>
      <c r="H14" s="15">
        <v>27726</v>
      </c>
      <c r="I14" s="14">
        <v>23895</v>
      </c>
      <c r="J14" s="13">
        <v>1650</v>
      </c>
      <c r="K14" s="15">
        <v>25545</v>
      </c>
      <c r="L14" s="14">
        <v>23353</v>
      </c>
      <c r="M14" s="7">
        <v>1452</v>
      </c>
      <c r="N14" s="108">
        <f t="shared" si="1"/>
        <v>24805</v>
      </c>
      <c r="O14" s="14">
        <v>22951</v>
      </c>
      <c r="P14" s="7">
        <v>1324</v>
      </c>
      <c r="Q14" s="15">
        <v>24275</v>
      </c>
      <c r="R14" s="14">
        <v>22744</v>
      </c>
      <c r="S14" s="7">
        <v>1280</v>
      </c>
      <c r="T14" s="15">
        <v>24024</v>
      </c>
      <c r="U14" s="14">
        <v>22602</v>
      </c>
      <c r="V14" s="7">
        <v>1219</v>
      </c>
      <c r="W14" s="15">
        <f t="shared" si="2"/>
        <v>23821</v>
      </c>
      <c r="X14" s="14">
        <v>24009</v>
      </c>
      <c r="Y14" s="7">
        <v>2768</v>
      </c>
      <c r="Z14" s="15">
        <f t="shared" si="3"/>
        <v>26777</v>
      </c>
      <c r="AA14" s="7">
        <v>24036</v>
      </c>
      <c r="AB14" s="7">
        <v>2675</v>
      </c>
      <c r="AC14" s="7">
        <v>26711</v>
      </c>
      <c r="AD14" s="200"/>
    </row>
    <row r="15" spans="1:29" ht="12.75">
      <c r="A15" s="49"/>
      <c r="B15" s="40" t="s">
        <v>14</v>
      </c>
      <c r="C15" s="14">
        <v>26868</v>
      </c>
      <c r="D15" s="15">
        <v>2047</v>
      </c>
      <c r="E15" s="15">
        <f t="shared" si="0"/>
        <v>28915</v>
      </c>
      <c r="F15" s="14">
        <v>26656</v>
      </c>
      <c r="G15" s="13">
        <v>3331</v>
      </c>
      <c r="H15" s="15">
        <v>29987</v>
      </c>
      <c r="I15" s="14">
        <v>25847</v>
      </c>
      <c r="J15" s="13">
        <v>3104</v>
      </c>
      <c r="K15" s="15">
        <v>28951</v>
      </c>
      <c r="L15" s="14">
        <v>25265</v>
      </c>
      <c r="M15" s="7">
        <v>2982</v>
      </c>
      <c r="N15" s="108">
        <f t="shared" si="1"/>
        <v>28247</v>
      </c>
      <c r="O15" s="14">
        <v>24354</v>
      </c>
      <c r="P15" s="7">
        <v>2841</v>
      </c>
      <c r="Q15" s="15">
        <v>27195</v>
      </c>
      <c r="R15" s="14">
        <v>24302</v>
      </c>
      <c r="S15" s="7">
        <v>2832</v>
      </c>
      <c r="T15" s="15">
        <v>27134</v>
      </c>
      <c r="U15" s="14">
        <v>24122</v>
      </c>
      <c r="V15" s="7">
        <v>2795</v>
      </c>
      <c r="W15" s="15">
        <f t="shared" si="2"/>
        <v>26917</v>
      </c>
      <c r="X15" s="14">
        <v>22616</v>
      </c>
      <c r="Y15" s="7">
        <v>1185</v>
      </c>
      <c r="Z15" s="15">
        <f t="shared" si="3"/>
        <v>23801</v>
      </c>
      <c r="AA15" s="7">
        <v>22670</v>
      </c>
      <c r="AB15" s="7">
        <v>1180</v>
      </c>
      <c r="AC15" s="7">
        <v>23850</v>
      </c>
    </row>
    <row r="16" spans="1:29" ht="12.75">
      <c r="A16" s="49"/>
      <c r="B16" s="40" t="s">
        <v>16</v>
      </c>
      <c r="C16" s="14">
        <v>14901</v>
      </c>
      <c r="D16" s="15">
        <v>1571</v>
      </c>
      <c r="E16" s="15">
        <f t="shared" si="0"/>
        <v>16472</v>
      </c>
      <c r="F16" s="14">
        <v>15025</v>
      </c>
      <c r="G16" s="13">
        <v>1413</v>
      </c>
      <c r="H16" s="15">
        <v>16438</v>
      </c>
      <c r="I16" s="14">
        <v>14470</v>
      </c>
      <c r="J16" s="13">
        <v>1369</v>
      </c>
      <c r="K16" s="15">
        <v>15839</v>
      </c>
      <c r="L16" s="14">
        <v>13959</v>
      </c>
      <c r="M16" s="7">
        <v>1373</v>
      </c>
      <c r="N16" s="108">
        <f t="shared" si="1"/>
        <v>15332</v>
      </c>
      <c r="O16" s="14">
        <v>13626</v>
      </c>
      <c r="P16" s="7">
        <v>1365</v>
      </c>
      <c r="Q16" s="15">
        <v>14991</v>
      </c>
      <c r="R16" s="14">
        <v>13469</v>
      </c>
      <c r="S16" s="7">
        <v>1366</v>
      </c>
      <c r="T16" s="15">
        <v>14835</v>
      </c>
      <c r="U16" s="14">
        <v>13335</v>
      </c>
      <c r="V16" s="7">
        <v>1302</v>
      </c>
      <c r="W16" s="15">
        <f t="shared" si="2"/>
        <v>14637</v>
      </c>
      <c r="X16" s="14">
        <v>13211</v>
      </c>
      <c r="Y16" s="7">
        <v>1269</v>
      </c>
      <c r="Z16" s="15">
        <f t="shared" si="3"/>
        <v>14480</v>
      </c>
      <c r="AA16" s="7">
        <v>13161</v>
      </c>
      <c r="AB16" s="7">
        <v>1194</v>
      </c>
      <c r="AC16" s="7">
        <v>14355</v>
      </c>
    </row>
    <row r="17" spans="1:35" s="1" customFormat="1" ht="12.75">
      <c r="A17" s="86" t="s">
        <v>372</v>
      </c>
      <c r="B17" s="87"/>
      <c r="C17" s="78">
        <f>SUM(C13:C16)</f>
        <v>126418</v>
      </c>
      <c r="D17" s="79">
        <f>SUM(D13:D16)</f>
        <v>11855</v>
      </c>
      <c r="E17" s="79">
        <f t="shared" si="0"/>
        <v>138273</v>
      </c>
      <c r="F17" s="78">
        <v>124229</v>
      </c>
      <c r="G17" s="20">
        <v>11452</v>
      </c>
      <c r="H17" s="79">
        <v>135681</v>
      </c>
      <c r="I17" s="78">
        <v>117642</v>
      </c>
      <c r="J17" s="20">
        <v>10693</v>
      </c>
      <c r="K17" s="79">
        <v>128335</v>
      </c>
      <c r="L17" s="78">
        <v>114492</v>
      </c>
      <c r="M17" s="21">
        <v>10297</v>
      </c>
      <c r="N17" s="191">
        <f t="shared" si="1"/>
        <v>124789</v>
      </c>
      <c r="O17" s="78">
        <v>110976</v>
      </c>
      <c r="P17" s="20">
        <v>9971</v>
      </c>
      <c r="Q17" s="79">
        <f>SUM(Q13:Q16)</f>
        <v>120947</v>
      </c>
      <c r="R17" s="21">
        <v>109766</v>
      </c>
      <c r="S17" s="21">
        <v>9923</v>
      </c>
      <c r="T17" s="21">
        <f>SUM(T13:T16)</f>
        <v>119689</v>
      </c>
      <c r="U17" s="78">
        <v>108982</v>
      </c>
      <c r="V17" s="78">
        <v>9646</v>
      </c>
      <c r="W17" s="79">
        <f t="shared" si="2"/>
        <v>118628</v>
      </c>
      <c r="X17" s="21">
        <v>108742</v>
      </c>
      <c r="Y17" s="21">
        <v>9540</v>
      </c>
      <c r="Z17" s="21">
        <f t="shared" si="3"/>
        <v>118282</v>
      </c>
      <c r="AA17" s="21">
        <v>108558</v>
      </c>
      <c r="AB17" s="21">
        <v>9333</v>
      </c>
      <c r="AC17" s="21">
        <v>117891</v>
      </c>
      <c r="AD17" s="178"/>
      <c r="AE17" s="178"/>
      <c r="AF17" s="178"/>
      <c r="AG17" s="178"/>
      <c r="AH17" s="178"/>
      <c r="AI17" s="178"/>
    </row>
    <row r="18" spans="1:29" ht="12.75">
      <c r="A18" s="48" t="s">
        <v>17</v>
      </c>
      <c r="B18" s="48" t="s">
        <v>18</v>
      </c>
      <c r="C18" s="14">
        <v>34110</v>
      </c>
      <c r="D18" s="15">
        <v>2391</v>
      </c>
      <c r="E18" s="15">
        <f t="shared" si="0"/>
        <v>36501</v>
      </c>
      <c r="F18" s="14">
        <v>33964</v>
      </c>
      <c r="G18" s="13">
        <v>2258</v>
      </c>
      <c r="H18" s="15">
        <v>36222</v>
      </c>
      <c r="I18" s="14">
        <v>32268</v>
      </c>
      <c r="J18" s="13">
        <v>2068</v>
      </c>
      <c r="K18" s="15">
        <v>34336</v>
      </c>
      <c r="L18" s="14">
        <v>31970</v>
      </c>
      <c r="M18" s="7">
        <v>2021</v>
      </c>
      <c r="N18" s="108">
        <f t="shared" si="1"/>
        <v>33991</v>
      </c>
      <c r="O18" s="14">
        <v>31504</v>
      </c>
      <c r="P18" s="7">
        <v>1966</v>
      </c>
      <c r="Q18" s="15">
        <v>33470</v>
      </c>
      <c r="R18" s="14">
        <v>31331</v>
      </c>
      <c r="S18" s="7">
        <v>2032</v>
      </c>
      <c r="T18" s="15">
        <v>33363</v>
      </c>
      <c r="U18" s="14">
        <v>31465</v>
      </c>
      <c r="V18" s="7">
        <v>1977</v>
      </c>
      <c r="W18" s="15">
        <f t="shared" si="2"/>
        <v>33442</v>
      </c>
      <c r="X18" s="14">
        <v>31501</v>
      </c>
      <c r="Y18" s="7">
        <v>1949</v>
      </c>
      <c r="Z18" s="15">
        <f t="shared" si="3"/>
        <v>33450</v>
      </c>
      <c r="AA18" s="7">
        <v>31474</v>
      </c>
      <c r="AB18" s="7">
        <v>1914</v>
      </c>
      <c r="AC18" s="7">
        <v>33388</v>
      </c>
    </row>
    <row r="19" spans="1:29" ht="12.75">
      <c r="A19" s="49"/>
      <c r="B19" s="40" t="s">
        <v>19</v>
      </c>
      <c r="C19" s="14">
        <v>118762</v>
      </c>
      <c r="D19" s="15">
        <v>12499</v>
      </c>
      <c r="E19" s="15">
        <f t="shared" si="0"/>
        <v>131261</v>
      </c>
      <c r="F19" s="14">
        <v>119583</v>
      </c>
      <c r="G19" s="13">
        <v>11862</v>
      </c>
      <c r="H19" s="15">
        <v>131445</v>
      </c>
      <c r="I19" s="14">
        <v>117073</v>
      </c>
      <c r="J19" s="13">
        <v>11718</v>
      </c>
      <c r="K19" s="15">
        <v>128791</v>
      </c>
      <c r="L19" s="14">
        <v>117031</v>
      </c>
      <c r="M19" s="7">
        <v>11654</v>
      </c>
      <c r="N19" s="108">
        <f t="shared" si="1"/>
        <v>128685</v>
      </c>
      <c r="O19" s="14">
        <v>116616</v>
      </c>
      <c r="P19" s="7">
        <v>11838</v>
      </c>
      <c r="Q19" s="15">
        <v>128454</v>
      </c>
      <c r="R19" s="14">
        <v>117131</v>
      </c>
      <c r="S19" s="7">
        <v>11759</v>
      </c>
      <c r="T19" s="15">
        <v>128890</v>
      </c>
      <c r="U19" s="14">
        <v>117483</v>
      </c>
      <c r="V19" s="7">
        <v>11900</v>
      </c>
      <c r="W19" s="15">
        <f t="shared" si="2"/>
        <v>129383</v>
      </c>
      <c r="X19" s="14">
        <v>118603</v>
      </c>
      <c r="Y19" s="7">
        <v>12023</v>
      </c>
      <c r="Z19" s="15">
        <f t="shared" si="3"/>
        <v>130626</v>
      </c>
      <c r="AA19" s="7">
        <v>119572</v>
      </c>
      <c r="AB19" s="7">
        <v>11867</v>
      </c>
      <c r="AC19" s="7">
        <v>131439</v>
      </c>
    </row>
    <row r="20" spans="1:29" ht="12.75">
      <c r="A20" s="49"/>
      <c r="B20" s="40" t="s">
        <v>20</v>
      </c>
      <c r="C20" s="14">
        <v>28718</v>
      </c>
      <c r="D20" s="15">
        <v>2930</v>
      </c>
      <c r="E20" s="15">
        <f t="shared" si="0"/>
        <v>31648</v>
      </c>
      <c r="F20" s="14">
        <v>28458</v>
      </c>
      <c r="G20" s="13">
        <v>2898</v>
      </c>
      <c r="H20" s="15">
        <v>31356</v>
      </c>
      <c r="I20" s="14">
        <v>27961</v>
      </c>
      <c r="J20" s="13">
        <v>2805</v>
      </c>
      <c r="K20" s="15">
        <v>30766</v>
      </c>
      <c r="L20" s="14">
        <v>27977</v>
      </c>
      <c r="M20" s="7">
        <v>2723</v>
      </c>
      <c r="N20" s="108">
        <f t="shared" si="1"/>
        <v>30700</v>
      </c>
      <c r="O20" s="14">
        <v>27918</v>
      </c>
      <c r="P20" s="7">
        <v>2738</v>
      </c>
      <c r="Q20" s="15">
        <v>30656</v>
      </c>
      <c r="R20" s="14">
        <v>28250</v>
      </c>
      <c r="S20" s="7">
        <v>2714</v>
      </c>
      <c r="T20" s="15">
        <v>30964</v>
      </c>
      <c r="U20" s="14">
        <v>28565</v>
      </c>
      <c r="V20" s="7">
        <v>2673</v>
      </c>
      <c r="W20" s="15">
        <f t="shared" si="2"/>
        <v>31238</v>
      </c>
      <c r="X20" s="14">
        <v>28831</v>
      </c>
      <c r="Y20" s="7">
        <v>2664</v>
      </c>
      <c r="Z20" s="15">
        <f t="shared" si="3"/>
        <v>31495</v>
      </c>
      <c r="AA20" s="7">
        <v>28968</v>
      </c>
      <c r="AB20" s="7">
        <v>2579</v>
      </c>
      <c r="AC20" s="7">
        <v>31547</v>
      </c>
    </row>
    <row r="21" spans="1:29" ht="12.75">
      <c r="A21" s="49"/>
      <c r="B21" s="40" t="s">
        <v>21</v>
      </c>
      <c r="C21" s="14">
        <v>28501</v>
      </c>
      <c r="D21" s="15">
        <v>3158</v>
      </c>
      <c r="E21" s="15">
        <f t="shared" si="0"/>
        <v>31659</v>
      </c>
      <c r="F21" s="14">
        <v>28709</v>
      </c>
      <c r="G21" s="13">
        <v>3079</v>
      </c>
      <c r="H21" s="15">
        <v>31788</v>
      </c>
      <c r="I21" s="14">
        <v>27140</v>
      </c>
      <c r="J21" s="13">
        <v>3323</v>
      </c>
      <c r="K21" s="15">
        <v>30463</v>
      </c>
      <c r="L21" s="14">
        <v>26576</v>
      </c>
      <c r="M21" s="7">
        <v>3189</v>
      </c>
      <c r="N21" s="108">
        <f t="shared" si="1"/>
        <v>29765</v>
      </c>
      <c r="O21" s="14">
        <v>25913</v>
      </c>
      <c r="P21" s="7">
        <v>2939</v>
      </c>
      <c r="Q21" s="15">
        <v>28852</v>
      </c>
      <c r="R21" s="14">
        <v>25548</v>
      </c>
      <c r="S21" s="7">
        <v>3084</v>
      </c>
      <c r="T21" s="15">
        <v>28632</v>
      </c>
      <c r="U21" s="14">
        <v>25437</v>
      </c>
      <c r="V21" s="7">
        <v>3031</v>
      </c>
      <c r="W21" s="15">
        <f t="shared" si="2"/>
        <v>28468</v>
      </c>
      <c r="X21" s="14">
        <v>25465</v>
      </c>
      <c r="Y21" s="7">
        <v>3037</v>
      </c>
      <c r="Z21" s="15">
        <f t="shared" si="3"/>
        <v>28502</v>
      </c>
      <c r="AA21" s="7">
        <v>25431</v>
      </c>
      <c r="AB21" s="7">
        <v>3017</v>
      </c>
      <c r="AC21" s="7">
        <v>28448</v>
      </c>
    </row>
    <row r="22" spans="1:29" ht="12.75">
      <c r="A22" s="49"/>
      <c r="B22" s="40" t="s">
        <v>22</v>
      </c>
      <c r="C22" s="14">
        <v>48779</v>
      </c>
      <c r="D22" s="15">
        <v>10726</v>
      </c>
      <c r="E22" s="15">
        <f t="shared" si="0"/>
        <v>59505</v>
      </c>
      <c r="F22" s="14">
        <v>48857</v>
      </c>
      <c r="G22" s="13">
        <v>11069</v>
      </c>
      <c r="H22" s="15">
        <v>59926</v>
      </c>
      <c r="I22" s="14">
        <v>47469</v>
      </c>
      <c r="J22" s="13">
        <v>10884</v>
      </c>
      <c r="K22" s="15">
        <v>58353</v>
      </c>
      <c r="L22" s="14">
        <v>47169</v>
      </c>
      <c r="M22" s="7">
        <v>11188</v>
      </c>
      <c r="N22" s="108">
        <f t="shared" si="1"/>
        <v>58357</v>
      </c>
      <c r="O22" s="14">
        <v>46512</v>
      </c>
      <c r="P22" s="7">
        <v>11369</v>
      </c>
      <c r="Q22" s="15">
        <v>57881</v>
      </c>
      <c r="R22" s="14">
        <v>46311</v>
      </c>
      <c r="S22" s="7">
        <v>11321</v>
      </c>
      <c r="T22" s="15">
        <v>57632</v>
      </c>
      <c r="U22" s="14">
        <v>46285</v>
      </c>
      <c r="V22" s="7">
        <v>11321</v>
      </c>
      <c r="W22" s="15">
        <f t="shared" si="2"/>
        <v>57606</v>
      </c>
      <c r="X22" s="14">
        <v>46325</v>
      </c>
      <c r="Y22" s="7">
        <v>11295</v>
      </c>
      <c r="Z22" s="15">
        <f t="shared" si="3"/>
        <v>57620</v>
      </c>
      <c r="AA22" s="7">
        <v>46456</v>
      </c>
      <c r="AB22" s="7">
        <v>11389</v>
      </c>
      <c r="AC22" s="7">
        <v>57845</v>
      </c>
    </row>
    <row r="23" spans="1:35" s="1" customFormat="1" ht="12.75">
      <c r="A23" s="86" t="s">
        <v>373</v>
      </c>
      <c r="B23" s="87"/>
      <c r="C23" s="78">
        <f>SUM(C18:C22)</f>
        <v>258870</v>
      </c>
      <c r="D23" s="79">
        <f>SUM(D18:D22)</f>
        <v>31704</v>
      </c>
      <c r="E23" s="79">
        <f t="shared" si="0"/>
        <v>290574</v>
      </c>
      <c r="F23" s="78">
        <v>259571</v>
      </c>
      <c r="G23" s="20">
        <v>31166</v>
      </c>
      <c r="H23" s="79">
        <v>290737</v>
      </c>
      <c r="I23" s="78">
        <v>251911</v>
      </c>
      <c r="J23" s="20">
        <v>30798</v>
      </c>
      <c r="K23" s="79">
        <v>282709</v>
      </c>
      <c r="L23" s="78">
        <v>250723</v>
      </c>
      <c r="M23" s="21">
        <v>30775</v>
      </c>
      <c r="N23" s="191">
        <f t="shared" si="1"/>
        <v>281498</v>
      </c>
      <c r="O23" s="20">
        <v>248463</v>
      </c>
      <c r="P23" s="20">
        <v>30850</v>
      </c>
      <c r="Q23" s="79">
        <f>SUM(Q18:Q22)</f>
        <v>279313</v>
      </c>
      <c r="R23" s="21">
        <v>248571</v>
      </c>
      <c r="S23" s="21">
        <v>30910</v>
      </c>
      <c r="T23" s="21">
        <f>SUM(T18:T22)</f>
        <v>279481</v>
      </c>
      <c r="U23" s="78">
        <v>249235</v>
      </c>
      <c r="V23" s="78">
        <v>30902</v>
      </c>
      <c r="W23" s="79">
        <f t="shared" si="2"/>
        <v>280137</v>
      </c>
      <c r="X23" s="21">
        <v>250725</v>
      </c>
      <c r="Y23" s="21">
        <v>30968</v>
      </c>
      <c r="Z23" s="21">
        <f t="shared" si="3"/>
        <v>281693</v>
      </c>
      <c r="AA23" s="21">
        <v>251901</v>
      </c>
      <c r="AB23" s="21">
        <v>30766</v>
      </c>
      <c r="AC23" s="21">
        <v>282667</v>
      </c>
      <c r="AD23" s="178"/>
      <c r="AE23" s="178"/>
      <c r="AF23" s="178"/>
      <c r="AG23" s="178"/>
      <c r="AH23" s="178"/>
      <c r="AI23" s="178"/>
    </row>
    <row r="24" spans="1:29" ht="12.75">
      <c r="A24" s="48" t="s">
        <v>23</v>
      </c>
      <c r="B24" s="48" t="s">
        <v>24</v>
      </c>
      <c r="C24" s="14">
        <v>68445</v>
      </c>
      <c r="D24" s="15">
        <v>12091</v>
      </c>
      <c r="E24" s="15">
        <f t="shared" si="0"/>
        <v>80536</v>
      </c>
      <c r="F24" s="14">
        <v>65967</v>
      </c>
      <c r="G24" s="13">
        <v>12161</v>
      </c>
      <c r="H24" s="15">
        <v>78128</v>
      </c>
      <c r="I24" s="14">
        <v>62498</v>
      </c>
      <c r="J24" s="13">
        <v>11598</v>
      </c>
      <c r="K24" s="15">
        <v>74096</v>
      </c>
      <c r="L24" s="14">
        <v>61714</v>
      </c>
      <c r="M24" s="7">
        <v>11214</v>
      </c>
      <c r="N24" s="108">
        <f t="shared" si="1"/>
        <v>72928</v>
      </c>
      <c r="O24" s="14">
        <v>60361</v>
      </c>
      <c r="P24" s="7">
        <v>10816</v>
      </c>
      <c r="Q24" s="15">
        <v>71177</v>
      </c>
      <c r="R24" s="14">
        <v>60145</v>
      </c>
      <c r="S24" s="7">
        <v>10636</v>
      </c>
      <c r="T24" s="15">
        <v>70781</v>
      </c>
      <c r="U24" s="14">
        <v>59818</v>
      </c>
      <c r="V24" s="7">
        <v>10468</v>
      </c>
      <c r="W24" s="15">
        <f t="shared" si="2"/>
        <v>70286</v>
      </c>
      <c r="X24" s="14">
        <v>59231</v>
      </c>
      <c r="Y24" s="7">
        <v>10287</v>
      </c>
      <c r="Z24" s="15">
        <f t="shared" si="3"/>
        <v>69518</v>
      </c>
      <c r="AA24" s="7">
        <v>59350</v>
      </c>
      <c r="AB24" s="7">
        <v>10215</v>
      </c>
      <c r="AC24" s="7">
        <v>69565</v>
      </c>
    </row>
    <row r="25" spans="1:29" ht="12.75">
      <c r="A25" s="49"/>
      <c r="B25" s="40" t="s">
        <v>25</v>
      </c>
      <c r="C25" s="14">
        <v>49850</v>
      </c>
      <c r="D25" s="15">
        <v>11084</v>
      </c>
      <c r="E25" s="15">
        <f t="shared" si="0"/>
        <v>60934</v>
      </c>
      <c r="F25" s="14">
        <v>48206</v>
      </c>
      <c r="G25" s="13">
        <v>10882</v>
      </c>
      <c r="H25" s="15">
        <v>59088</v>
      </c>
      <c r="I25" s="14">
        <v>46001</v>
      </c>
      <c r="J25" s="13">
        <v>10506</v>
      </c>
      <c r="K25" s="15">
        <v>56507</v>
      </c>
      <c r="L25" s="14">
        <v>44794</v>
      </c>
      <c r="M25" s="7">
        <v>10062</v>
      </c>
      <c r="N25" s="108">
        <f t="shared" si="1"/>
        <v>54856</v>
      </c>
      <c r="O25" s="14">
        <v>43265</v>
      </c>
      <c r="P25" s="7">
        <v>10041</v>
      </c>
      <c r="Q25" s="15">
        <v>53306</v>
      </c>
      <c r="R25" s="14">
        <v>42419</v>
      </c>
      <c r="S25" s="7">
        <v>9898</v>
      </c>
      <c r="T25" s="15">
        <v>52317</v>
      </c>
      <c r="U25" s="14">
        <v>41790</v>
      </c>
      <c r="V25" s="7">
        <v>9880</v>
      </c>
      <c r="W25" s="15">
        <f t="shared" si="2"/>
        <v>51670</v>
      </c>
      <c r="X25" s="14">
        <v>41349</v>
      </c>
      <c r="Y25" s="7">
        <v>9755</v>
      </c>
      <c r="Z25" s="15">
        <f t="shared" si="3"/>
        <v>51104</v>
      </c>
      <c r="AA25" s="7">
        <v>41097</v>
      </c>
      <c r="AB25" s="7">
        <v>9527</v>
      </c>
      <c r="AC25" s="7">
        <v>50624</v>
      </c>
    </row>
    <row r="26" spans="1:29" ht="12.75">
      <c r="A26" s="49"/>
      <c r="B26" s="40" t="s">
        <v>26</v>
      </c>
      <c r="C26" s="14">
        <v>30440</v>
      </c>
      <c r="D26" s="15">
        <v>7620</v>
      </c>
      <c r="E26" s="15">
        <f t="shared" si="0"/>
        <v>38060</v>
      </c>
      <c r="F26" s="14">
        <v>27936</v>
      </c>
      <c r="G26" s="13">
        <v>7167</v>
      </c>
      <c r="H26" s="15">
        <v>35103</v>
      </c>
      <c r="I26" s="14">
        <v>25806</v>
      </c>
      <c r="J26" s="13">
        <v>6992</v>
      </c>
      <c r="K26" s="15">
        <v>32798</v>
      </c>
      <c r="L26" s="14">
        <v>25108</v>
      </c>
      <c r="M26" s="7">
        <v>6777</v>
      </c>
      <c r="N26" s="108">
        <f t="shared" si="1"/>
        <v>31885</v>
      </c>
      <c r="O26" s="14">
        <v>24390</v>
      </c>
      <c r="P26" s="7">
        <v>6672</v>
      </c>
      <c r="Q26" s="15">
        <v>31062</v>
      </c>
      <c r="R26" s="14">
        <v>24079</v>
      </c>
      <c r="S26" s="7">
        <v>6671</v>
      </c>
      <c r="T26" s="15">
        <v>30750</v>
      </c>
      <c r="U26" s="14">
        <v>23957</v>
      </c>
      <c r="V26" s="7">
        <v>6557</v>
      </c>
      <c r="W26" s="15">
        <f t="shared" si="2"/>
        <v>30514</v>
      </c>
      <c r="X26" s="14">
        <v>23609</v>
      </c>
      <c r="Y26" s="7">
        <v>6399</v>
      </c>
      <c r="Z26" s="15">
        <f t="shared" si="3"/>
        <v>30008</v>
      </c>
      <c r="AA26" s="7">
        <v>23424</v>
      </c>
      <c r="AB26" s="7">
        <v>6321</v>
      </c>
      <c r="AC26" s="7">
        <v>29745</v>
      </c>
    </row>
    <row r="27" spans="1:35" s="1" customFormat="1" ht="12.75">
      <c r="A27" s="86" t="s">
        <v>374</v>
      </c>
      <c r="B27" s="87"/>
      <c r="C27" s="78">
        <f>SUM(C24:C26)</f>
        <v>148735</v>
      </c>
      <c r="D27" s="79">
        <f>SUM(D24:D26)</f>
        <v>30795</v>
      </c>
      <c r="E27" s="79">
        <f t="shared" si="0"/>
        <v>179530</v>
      </c>
      <c r="F27" s="78">
        <v>142109</v>
      </c>
      <c r="G27" s="20">
        <v>30210</v>
      </c>
      <c r="H27" s="79">
        <v>172319</v>
      </c>
      <c r="I27" s="78">
        <v>134305</v>
      </c>
      <c r="J27" s="20">
        <v>29096</v>
      </c>
      <c r="K27" s="79">
        <v>163401</v>
      </c>
      <c r="L27" s="78">
        <v>131616</v>
      </c>
      <c r="M27" s="21">
        <v>28053</v>
      </c>
      <c r="N27" s="191">
        <f t="shared" si="1"/>
        <v>159669</v>
      </c>
      <c r="O27" s="78">
        <v>128016</v>
      </c>
      <c r="P27" s="21">
        <v>27529</v>
      </c>
      <c r="Q27" s="79">
        <f>SUM(Q24:Q26)</f>
        <v>155545</v>
      </c>
      <c r="R27" s="21">
        <v>126643</v>
      </c>
      <c r="S27" s="21">
        <v>27205</v>
      </c>
      <c r="T27" s="21">
        <f>SUM(T24:T26)</f>
        <v>153848</v>
      </c>
      <c r="U27" s="78">
        <v>125565</v>
      </c>
      <c r="V27" s="78">
        <v>26905</v>
      </c>
      <c r="W27" s="79">
        <f t="shared" si="2"/>
        <v>152470</v>
      </c>
      <c r="X27" s="21">
        <v>124189</v>
      </c>
      <c r="Y27" s="21">
        <v>26441</v>
      </c>
      <c r="Z27" s="21">
        <f t="shared" si="3"/>
        <v>150630</v>
      </c>
      <c r="AA27" s="21">
        <v>123871</v>
      </c>
      <c r="AB27" s="21">
        <v>26063</v>
      </c>
      <c r="AC27" s="21">
        <v>149934</v>
      </c>
      <c r="AD27" s="178"/>
      <c r="AE27" s="178"/>
      <c r="AF27" s="178"/>
      <c r="AG27" s="178"/>
      <c r="AH27" s="178"/>
      <c r="AI27" s="178"/>
    </row>
    <row r="28" spans="1:29" ht="12.75">
      <c r="A28" s="48" t="s">
        <v>27</v>
      </c>
      <c r="B28" s="48" t="s">
        <v>28</v>
      </c>
      <c r="C28" s="14">
        <v>33970</v>
      </c>
      <c r="D28" s="15">
        <v>3402</v>
      </c>
      <c r="E28" s="15">
        <f t="shared" si="0"/>
        <v>37372</v>
      </c>
      <c r="F28" s="14">
        <v>30947</v>
      </c>
      <c r="G28" s="13">
        <v>3271</v>
      </c>
      <c r="H28" s="15">
        <v>34218</v>
      </c>
      <c r="I28" s="14">
        <v>28873</v>
      </c>
      <c r="J28" s="13">
        <v>3004</v>
      </c>
      <c r="K28" s="15">
        <v>31877</v>
      </c>
      <c r="L28" s="14">
        <v>28498</v>
      </c>
      <c r="M28" s="7">
        <v>2852</v>
      </c>
      <c r="N28" s="108">
        <f t="shared" si="1"/>
        <v>31350</v>
      </c>
      <c r="O28" s="14">
        <v>27939</v>
      </c>
      <c r="P28" s="7">
        <v>2684</v>
      </c>
      <c r="Q28" s="15">
        <v>30623</v>
      </c>
      <c r="R28" s="14">
        <v>27916</v>
      </c>
      <c r="S28" s="7">
        <v>2596</v>
      </c>
      <c r="T28" s="15">
        <v>30512</v>
      </c>
      <c r="U28" s="14">
        <v>27899</v>
      </c>
      <c r="V28" s="7">
        <v>2634</v>
      </c>
      <c r="W28" s="15">
        <f t="shared" si="2"/>
        <v>30533</v>
      </c>
      <c r="X28" s="14">
        <v>27945</v>
      </c>
      <c r="Y28" s="7">
        <v>2626</v>
      </c>
      <c r="Z28" s="15">
        <f t="shared" si="3"/>
        <v>30571</v>
      </c>
      <c r="AA28" s="7">
        <v>27645</v>
      </c>
      <c r="AB28" s="7">
        <v>2596</v>
      </c>
      <c r="AC28" s="7">
        <v>30241</v>
      </c>
    </row>
    <row r="29" spans="1:29" ht="12.75">
      <c r="A29" s="49"/>
      <c r="B29" s="40" t="s">
        <v>29</v>
      </c>
      <c r="C29" s="14">
        <v>13936</v>
      </c>
      <c r="D29" s="15">
        <v>3249</v>
      </c>
      <c r="E29" s="15">
        <f t="shared" si="0"/>
        <v>17185</v>
      </c>
      <c r="F29" s="14">
        <v>12900</v>
      </c>
      <c r="G29" s="13">
        <v>2856</v>
      </c>
      <c r="H29" s="15">
        <v>15756</v>
      </c>
      <c r="I29" s="14">
        <v>11767</v>
      </c>
      <c r="J29" s="13">
        <v>2488</v>
      </c>
      <c r="K29" s="15">
        <v>14255</v>
      </c>
      <c r="L29" s="14">
        <v>11303</v>
      </c>
      <c r="M29" s="7">
        <v>2223</v>
      </c>
      <c r="N29" s="108">
        <f t="shared" si="1"/>
        <v>13526</v>
      </c>
      <c r="O29" s="14">
        <v>10838</v>
      </c>
      <c r="P29" s="7">
        <v>2015</v>
      </c>
      <c r="Q29" s="15">
        <v>12853</v>
      </c>
      <c r="R29" s="14">
        <v>10582</v>
      </c>
      <c r="S29" s="7">
        <v>1968</v>
      </c>
      <c r="T29" s="15">
        <v>12550</v>
      </c>
      <c r="U29" s="14">
        <v>10420</v>
      </c>
      <c r="V29" s="7">
        <v>1894</v>
      </c>
      <c r="W29" s="15">
        <f t="shared" si="2"/>
        <v>12314</v>
      </c>
      <c r="X29" s="14">
        <v>10298</v>
      </c>
      <c r="Y29" s="7">
        <v>1885</v>
      </c>
      <c r="Z29" s="15">
        <f t="shared" si="3"/>
        <v>12183</v>
      </c>
      <c r="AA29" s="7">
        <v>10059</v>
      </c>
      <c r="AB29" s="7">
        <v>1835</v>
      </c>
      <c r="AC29" s="7">
        <v>11894</v>
      </c>
    </row>
    <row r="30" spans="1:29" ht="12.75">
      <c r="A30" s="49"/>
      <c r="B30" s="40" t="s">
        <v>30</v>
      </c>
      <c r="C30" s="14">
        <v>14961</v>
      </c>
      <c r="D30" s="15">
        <v>8731</v>
      </c>
      <c r="E30" s="15">
        <f t="shared" si="0"/>
        <v>23692</v>
      </c>
      <c r="F30" s="14">
        <v>14505</v>
      </c>
      <c r="G30" s="13">
        <v>8076</v>
      </c>
      <c r="H30" s="15">
        <v>22581</v>
      </c>
      <c r="I30" s="14">
        <v>13991</v>
      </c>
      <c r="J30" s="13">
        <v>7625</v>
      </c>
      <c r="K30" s="15">
        <v>21616</v>
      </c>
      <c r="L30" s="14">
        <v>13785</v>
      </c>
      <c r="M30" s="7">
        <v>7704</v>
      </c>
      <c r="N30" s="108">
        <f t="shared" si="1"/>
        <v>21489</v>
      </c>
      <c r="O30" s="14">
        <v>13820</v>
      </c>
      <c r="P30" s="7">
        <v>7793</v>
      </c>
      <c r="Q30" s="15">
        <v>21613</v>
      </c>
      <c r="R30" s="14">
        <v>14035</v>
      </c>
      <c r="S30" s="7">
        <v>7721</v>
      </c>
      <c r="T30" s="15">
        <v>21756</v>
      </c>
      <c r="U30" s="14">
        <v>14207</v>
      </c>
      <c r="V30" s="7">
        <v>7712</v>
      </c>
      <c r="W30" s="15">
        <f t="shared" si="2"/>
        <v>21919</v>
      </c>
      <c r="X30" s="14">
        <v>14245</v>
      </c>
      <c r="Y30" s="7">
        <v>7697</v>
      </c>
      <c r="Z30" s="15">
        <f t="shared" si="3"/>
        <v>21942</v>
      </c>
      <c r="AA30" s="7">
        <v>14534</v>
      </c>
      <c r="AB30" s="7">
        <v>7726</v>
      </c>
      <c r="AC30" s="7">
        <v>22260</v>
      </c>
    </row>
    <row r="31" spans="1:29" ht="12.75">
      <c r="A31" s="49"/>
      <c r="B31" s="40" t="s">
        <v>31</v>
      </c>
      <c r="C31" s="14">
        <v>57897</v>
      </c>
      <c r="D31" s="15">
        <v>8910</v>
      </c>
      <c r="E31" s="15">
        <f t="shared" si="0"/>
        <v>66807</v>
      </c>
      <c r="F31" s="14">
        <v>54690</v>
      </c>
      <c r="G31" s="13">
        <v>8110</v>
      </c>
      <c r="H31" s="15">
        <v>62800</v>
      </c>
      <c r="I31" s="14">
        <v>51115</v>
      </c>
      <c r="J31" s="13">
        <v>7659</v>
      </c>
      <c r="K31" s="15">
        <v>58774</v>
      </c>
      <c r="L31" s="14">
        <v>50101</v>
      </c>
      <c r="M31" s="7">
        <v>7313</v>
      </c>
      <c r="N31" s="108">
        <f t="shared" si="1"/>
        <v>57414</v>
      </c>
      <c r="O31" s="14">
        <v>49016</v>
      </c>
      <c r="P31" s="7">
        <v>7256</v>
      </c>
      <c r="Q31" s="15">
        <v>56272</v>
      </c>
      <c r="R31" s="14">
        <v>48599</v>
      </c>
      <c r="S31" s="7">
        <v>7093</v>
      </c>
      <c r="T31" s="15">
        <v>55692</v>
      </c>
      <c r="U31" s="14">
        <v>48674</v>
      </c>
      <c r="V31" s="7">
        <v>7048</v>
      </c>
      <c r="W31" s="15">
        <f t="shared" si="2"/>
        <v>55722</v>
      </c>
      <c r="X31" s="14">
        <v>48786</v>
      </c>
      <c r="Y31" s="7">
        <v>6899</v>
      </c>
      <c r="Z31" s="15">
        <f t="shared" si="3"/>
        <v>55685</v>
      </c>
      <c r="AA31" s="7">
        <v>48699</v>
      </c>
      <c r="AB31" s="7">
        <v>6910</v>
      </c>
      <c r="AC31" s="7">
        <v>55609</v>
      </c>
    </row>
    <row r="32" spans="1:35" s="1" customFormat="1" ht="12.75">
      <c r="A32" s="86" t="s">
        <v>375</v>
      </c>
      <c r="B32" s="87"/>
      <c r="C32" s="78">
        <f>SUM(C28:C31)</f>
        <v>120764</v>
      </c>
      <c r="D32" s="79">
        <f>SUM(D28:D31)</f>
        <v>24292</v>
      </c>
      <c r="E32" s="79">
        <f t="shared" si="0"/>
        <v>145056</v>
      </c>
      <c r="F32" s="78">
        <v>113042</v>
      </c>
      <c r="G32" s="20">
        <v>22313</v>
      </c>
      <c r="H32" s="79">
        <v>135355</v>
      </c>
      <c r="I32" s="78">
        <v>105746</v>
      </c>
      <c r="J32" s="20">
        <v>20776</v>
      </c>
      <c r="K32" s="79">
        <v>126522</v>
      </c>
      <c r="L32" s="78">
        <v>103687</v>
      </c>
      <c r="M32" s="21">
        <v>20092</v>
      </c>
      <c r="N32" s="191">
        <f t="shared" si="1"/>
        <v>123779</v>
      </c>
      <c r="O32" s="78">
        <v>101613</v>
      </c>
      <c r="P32" s="21">
        <v>19748</v>
      </c>
      <c r="Q32" s="79">
        <f>SUM(Q28:Q31)</f>
        <v>121361</v>
      </c>
      <c r="R32" s="21">
        <v>101132</v>
      </c>
      <c r="S32" s="21">
        <v>19378</v>
      </c>
      <c r="T32" s="21">
        <f>SUM(T28:T31)</f>
        <v>120510</v>
      </c>
      <c r="U32" s="78">
        <v>101200</v>
      </c>
      <c r="V32" s="78">
        <v>19288</v>
      </c>
      <c r="W32" s="79">
        <f t="shared" si="2"/>
        <v>120488</v>
      </c>
      <c r="X32" s="21">
        <v>101274</v>
      </c>
      <c r="Y32" s="21">
        <v>19107</v>
      </c>
      <c r="Z32" s="21">
        <f t="shared" si="3"/>
        <v>120381</v>
      </c>
      <c r="AA32" s="21">
        <v>100937</v>
      </c>
      <c r="AB32" s="21">
        <v>19067</v>
      </c>
      <c r="AC32" s="21">
        <v>120004</v>
      </c>
      <c r="AD32" s="178"/>
      <c r="AE32" s="178"/>
      <c r="AF32" s="178"/>
      <c r="AG32" s="178"/>
      <c r="AH32" s="178"/>
      <c r="AI32" s="178"/>
    </row>
    <row r="33" spans="1:29" ht="12.75">
      <c r="A33" s="48" t="s">
        <v>32</v>
      </c>
      <c r="B33" s="48" t="s">
        <v>33</v>
      </c>
      <c r="C33" s="14">
        <v>10841</v>
      </c>
      <c r="D33" s="15">
        <v>718</v>
      </c>
      <c r="E33" s="15">
        <f t="shared" si="0"/>
        <v>11559</v>
      </c>
      <c r="F33" s="14">
        <v>11720</v>
      </c>
      <c r="G33" s="13">
        <v>783</v>
      </c>
      <c r="H33" s="15">
        <v>12503</v>
      </c>
      <c r="I33" s="14">
        <v>11937</v>
      </c>
      <c r="J33" s="13">
        <v>856</v>
      </c>
      <c r="K33" s="15">
        <v>12793</v>
      </c>
      <c r="L33" s="14">
        <v>11812</v>
      </c>
      <c r="M33" s="7">
        <v>855</v>
      </c>
      <c r="N33" s="108">
        <f t="shared" si="1"/>
        <v>12667</v>
      </c>
      <c r="O33" s="14">
        <v>11492</v>
      </c>
      <c r="P33" s="7">
        <v>823</v>
      </c>
      <c r="Q33" s="15">
        <v>12315</v>
      </c>
      <c r="R33" s="14">
        <v>11384</v>
      </c>
      <c r="S33" s="7">
        <v>857</v>
      </c>
      <c r="T33" s="15">
        <v>12241</v>
      </c>
      <c r="U33" s="14">
        <v>11308</v>
      </c>
      <c r="V33" s="7">
        <v>856</v>
      </c>
      <c r="W33" s="15">
        <f t="shared" si="2"/>
        <v>12164</v>
      </c>
      <c r="X33" s="14">
        <v>11042</v>
      </c>
      <c r="Y33" s="7">
        <v>793</v>
      </c>
      <c r="Z33" s="15">
        <f t="shared" si="3"/>
        <v>11835</v>
      </c>
      <c r="AA33" s="7">
        <v>10990</v>
      </c>
      <c r="AB33" s="7">
        <v>771</v>
      </c>
      <c r="AC33" s="7">
        <v>11761</v>
      </c>
    </row>
    <row r="34" spans="1:29" ht="12.75">
      <c r="A34" s="49"/>
      <c r="B34" s="40" t="s">
        <v>34</v>
      </c>
      <c r="C34" s="14">
        <v>12610</v>
      </c>
      <c r="D34" s="15">
        <v>408</v>
      </c>
      <c r="E34" s="15">
        <f t="shared" si="0"/>
        <v>13018</v>
      </c>
      <c r="F34" s="14">
        <v>13006</v>
      </c>
      <c r="G34" s="13">
        <v>396</v>
      </c>
      <c r="H34" s="15">
        <v>13402</v>
      </c>
      <c r="I34" s="14">
        <v>12984</v>
      </c>
      <c r="J34" s="13">
        <v>402</v>
      </c>
      <c r="K34" s="15">
        <v>13386</v>
      </c>
      <c r="L34" s="14">
        <v>12851</v>
      </c>
      <c r="M34" s="7">
        <v>418</v>
      </c>
      <c r="N34" s="108">
        <f t="shared" si="1"/>
        <v>13269</v>
      </c>
      <c r="O34" s="14">
        <v>12857</v>
      </c>
      <c r="P34" s="7">
        <v>389</v>
      </c>
      <c r="Q34" s="15">
        <v>13246</v>
      </c>
      <c r="R34" s="14">
        <v>12821</v>
      </c>
      <c r="S34" s="7">
        <v>391</v>
      </c>
      <c r="T34" s="15">
        <v>13212</v>
      </c>
      <c r="U34" s="14">
        <v>12772</v>
      </c>
      <c r="V34" s="7">
        <v>379</v>
      </c>
      <c r="W34" s="15">
        <f t="shared" si="2"/>
        <v>13151</v>
      </c>
      <c r="X34" s="14">
        <v>12454</v>
      </c>
      <c r="Y34" s="7">
        <v>368</v>
      </c>
      <c r="Z34" s="15">
        <f t="shared" si="3"/>
        <v>12822</v>
      </c>
      <c r="AA34" s="7">
        <v>12345</v>
      </c>
      <c r="AB34" s="7">
        <v>382</v>
      </c>
      <c r="AC34" s="7">
        <v>12727</v>
      </c>
    </row>
    <row r="35" spans="1:35" s="1" customFormat="1" ht="12.75">
      <c r="A35" s="52" t="s">
        <v>376</v>
      </c>
      <c r="B35" s="53"/>
      <c r="C35" s="285">
        <f>SUM(C33:C34)</f>
        <v>23451</v>
      </c>
      <c r="D35" s="286">
        <f>SUM(D33:D34)</f>
        <v>1126</v>
      </c>
      <c r="E35" s="286">
        <f t="shared" si="0"/>
        <v>24577</v>
      </c>
      <c r="F35" s="285">
        <v>24726</v>
      </c>
      <c r="G35" s="20">
        <v>1179</v>
      </c>
      <c r="H35" s="79">
        <v>25905</v>
      </c>
      <c r="I35" s="78">
        <v>24921</v>
      </c>
      <c r="J35" s="20">
        <v>1258</v>
      </c>
      <c r="K35" s="79">
        <v>26179</v>
      </c>
      <c r="L35" s="78">
        <v>24663</v>
      </c>
      <c r="M35" s="21">
        <v>1273</v>
      </c>
      <c r="N35" s="191">
        <f t="shared" si="1"/>
        <v>25936</v>
      </c>
      <c r="O35" s="78">
        <v>24349</v>
      </c>
      <c r="P35" s="21">
        <v>1212</v>
      </c>
      <c r="Q35" s="79">
        <f>SUM(Q33:Q34)</f>
        <v>25561</v>
      </c>
      <c r="R35" s="21">
        <v>24205</v>
      </c>
      <c r="S35" s="21">
        <v>1248</v>
      </c>
      <c r="T35" s="21">
        <f>SUM(T33:T34)</f>
        <v>25453</v>
      </c>
      <c r="U35" s="78">
        <v>24080</v>
      </c>
      <c r="V35" s="78">
        <v>1235</v>
      </c>
      <c r="W35" s="79">
        <f t="shared" si="2"/>
        <v>25315</v>
      </c>
      <c r="X35" s="21">
        <v>23496</v>
      </c>
      <c r="Y35" s="21">
        <v>1161</v>
      </c>
      <c r="Z35" s="21">
        <f t="shared" si="3"/>
        <v>24657</v>
      </c>
      <c r="AA35" s="21">
        <v>23335</v>
      </c>
      <c r="AB35" s="21">
        <v>1153</v>
      </c>
      <c r="AC35" s="21">
        <v>24488</v>
      </c>
      <c r="AD35" s="178"/>
      <c r="AE35" s="178"/>
      <c r="AF35" s="178"/>
      <c r="AG35" s="178"/>
      <c r="AH35" s="178"/>
      <c r="AI35" s="178"/>
    </row>
    <row r="36" spans="1:29" ht="12.75">
      <c r="A36" s="40" t="s">
        <v>35</v>
      </c>
      <c r="B36" s="40" t="s">
        <v>36</v>
      </c>
      <c r="C36" s="14">
        <v>128466</v>
      </c>
      <c r="D36" s="15">
        <v>6645</v>
      </c>
      <c r="E36" s="15">
        <f t="shared" si="0"/>
        <v>135111</v>
      </c>
      <c r="F36" s="14">
        <v>145426</v>
      </c>
      <c r="G36" s="13">
        <v>6808</v>
      </c>
      <c r="H36" s="15">
        <v>152234</v>
      </c>
      <c r="I36" s="14">
        <v>147044</v>
      </c>
      <c r="J36" s="13">
        <v>7240</v>
      </c>
      <c r="K36" s="15">
        <v>154284</v>
      </c>
      <c r="L36" s="14">
        <v>145313</v>
      </c>
      <c r="M36" s="7">
        <v>7378</v>
      </c>
      <c r="N36" s="108">
        <f t="shared" si="1"/>
        <v>152691</v>
      </c>
      <c r="O36" s="14">
        <v>142487</v>
      </c>
      <c r="P36" s="7">
        <v>7580</v>
      </c>
      <c r="Q36" s="15">
        <v>150067</v>
      </c>
      <c r="R36" s="14">
        <v>141859</v>
      </c>
      <c r="S36" s="7">
        <v>7577</v>
      </c>
      <c r="T36" s="15">
        <v>149436</v>
      </c>
      <c r="U36" s="14">
        <v>141169</v>
      </c>
      <c r="V36" s="7">
        <v>7597</v>
      </c>
      <c r="W36" s="15">
        <f t="shared" si="2"/>
        <v>148766</v>
      </c>
      <c r="X36" s="14">
        <v>140752</v>
      </c>
      <c r="Y36" s="7">
        <v>7506</v>
      </c>
      <c r="Z36" s="15">
        <f t="shared" si="3"/>
        <v>148258</v>
      </c>
      <c r="AA36" s="7">
        <v>140296</v>
      </c>
      <c r="AB36" s="7">
        <v>7451</v>
      </c>
      <c r="AC36" s="7">
        <v>147747</v>
      </c>
    </row>
    <row r="37" spans="1:29" ht="12.75">
      <c r="A37" s="49"/>
      <c r="B37" s="40" t="s">
        <v>37</v>
      </c>
      <c r="C37" s="14">
        <v>164573</v>
      </c>
      <c r="D37" s="15">
        <v>8701</v>
      </c>
      <c r="E37" s="15">
        <f t="shared" si="0"/>
        <v>173274</v>
      </c>
      <c r="F37" s="14">
        <v>174272</v>
      </c>
      <c r="G37" s="13">
        <v>9018</v>
      </c>
      <c r="H37" s="15">
        <v>183290</v>
      </c>
      <c r="I37" s="14">
        <v>172362</v>
      </c>
      <c r="J37" s="13">
        <v>8998</v>
      </c>
      <c r="K37" s="15">
        <v>181360</v>
      </c>
      <c r="L37" s="14">
        <v>170381</v>
      </c>
      <c r="M37" s="7">
        <v>9096</v>
      </c>
      <c r="N37" s="108">
        <f t="shared" si="1"/>
        <v>179477</v>
      </c>
      <c r="O37" s="14">
        <v>165923</v>
      </c>
      <c r="P37" s="7">
        <v>9194</v>
      </c>
      <c r="Q37" s="15">
        <v>175117</v>
      </c>
      <c r="R37" s="14">
        <v>164544</v>
      </c>
      <c r="S37" s="7">
        <v>9111</v>
      </c>
      <c r="T37" s="15">
        <v>173655</v>
      </c>
      <c r="U37" s="14">
        <v>164136</v>
      </c>
      <c r="V37" s="7">
        <v>8998</v>
      </c>
      <c r="W37" s="15">
        <f t="shared" si="2"/>
        <v>173134</v>
      </c>
      <c r="X37" s="14">
        <v>161828</v>
      </c>
      <c r="Y37" s="7">
        <v>8847</v>
      </c>
      <c r="Z37" s="15">
        <f t="shared" si="3"/>
        <v>170675</v>
      </c>
      <c r="AA37" s="7">
        <v>161889</v>
      </c>
      <c r="AB37" s="7">
        <v>8818</v>
      </c>
      <c r="AC37" s="7">
        <v>170707</v>
      </c>
    </row>
    <row r="38" spans="1:29" ht="12.75">
      <c r="A38" s="49"/>
      <c r="B38" s="40" t="s">
        <v>38</v>
      </c>
      <c r="C38" s="14">
        <v>129046</v>
      </c>
      <c r="D38" s="15">
        <v>9808</v>
      </c>
      <c r="E38" s="15">
        <f t="shared" si="0"/>
        <v>138854</v>
      </c>
      <c r="F38" s="14">
        <v>128109</v>
      </c>
      <c r="G38" s="13">
        <v>9913</v>
      </c>
      <c r="H38" s="15">
        <v>138022</v>
      </c>
      <c r="I38" s="14">
        <v>130242</v>
      </c>
      <c r="J38" s="13">
        <v>10325</v>
      </c>
      <c r="K38" s="15">
        <v>140567</v>
      </c>
      <c r="L38" s="14">
        <v>130559</v>
      </c>
      <c r="M38" s="7">
        <v>10559</v>
      </c>
      <c r="N38" s="108">
        <f t="shared" si="1"/>
        <v>141118</v>
      </c>
      <c r="O38" s="14">
        <v>129429</v>
      </c>
      <c r="P38" s="7">
        <v>10681</v>
      </c>
      <c r="Q38" s="15">
        <v>140110</v>
      </c>
      <c r="R38" s="14">
        <v>128541</v>
      </c>
      <c r="S38" s="7">
        <v>10477</v>
      </c>
      <c r="T38" s="15">
        <v>139018</v>
      </c>
      <c r="U38" s="14">
        <v>127644</v>
      </c>
      <c r="V38" s="7">
        <v>10424</v>
      </c>
      <c r="W38" s="15">
        <f t="shared" si="2"/>
        <v>138068</v>
      </c>
      <c r="X38" s="14">
        <v>127114</v>
      </c>
      <c r="Y38" s="7">
        <v>10416</v>
      </c>
      <c r="Z38" s="15">
        <f t="shared" si="3"/>
        <v>137530</v>
      </c>
      <c r="AA38" s="7">
        <v>126635</v>
      </c>
      <c r="AB38" s="7">
        <v>10567</v>
      </c>
      <c r="AC38" s="7">
        <v>137202</v>
      </c>
    </row>
    <row r="39" spans="1:35" s="1" customFormat="1" ht="12.75">
      <c r="A39" s="86" t="s">
        <v>377</v>
      </c>
      <c r="B39" s="87"/>
      <c r="C39" s="78">
        <f>SUM(C36:C38)</f>
        <v>422085</v>
      </c>
      <c r="D39" s="79">
        <f>SUM(D36:D38)</f>
        <v>25154</v>
      </c>
      <c r="E39" s="79">
        <f t="shared" si="0"/>
        <v>447239</v>
      </c>
      <c r="F39" s="78">
        <v>447807</v>
      </c>
      <c r="G39" s="20">
        <v>25739</v>
      </c>
      <c r="H39" s="79">
        <v>473546</v>
      </c>
      <c r="I39" s="78">
        <v>449648</v>
      </c>
      <c r="J39" s="20">
        <v>26563</v>
      </c>
      <c r="K39" s="79">
        <v>476211</v>
      </c>
      <c r="L39" s="78">
        <v>446253</v>
      </c>
      <c r="M39" s="21">
        <v>27033</v>
      </c>
      <c r="N39" s="191">
        <f t="shared" si="1"/>
        <v>473286</v>
      </c>
      <c r="O39" s="78">
        <v>437839</v>
      </c>
      <c r="P39" s="21">
        <v>27455</v>
      </c>
      <c r="Q39" s="79">
        <f>SUM(Q36:Q38)</f>
        <v>465294</v>
      </c>
      <c r="R39" s="21">
        <v>434944</v>
      </c>
      <c r="S39" s="21">
        <v>27165</v>
      </c>
      <c r="T39" s="21">
        <f>SUM(T36:T38)</f>
        <v>462109</v>
      </c>
      <c r="U39" s="78">
        <v>432949</v>
      </c>
      <c r="V39" s="78">
        <v>27019</v>
      </c>
      <c r="W39" s="79">
        <f t="shared" si="2"/>
        <v>459968</v>
      </c>
      <c r="X39" s="21">
        <v>429694</v>
      </c>
      <c r="Y39" s="21">
        <v>26769</v>
      </c>
      <c r="Z39" s="21">
        <f t="shared" si="3"/>
        <v>456463</v>
      </c>
      <c r="AA39" s="21">
        <v>428820</v>
      </c>
      <c r="AB39" s="21">
        <v>26836</v>
      </c>
      <c r="AC39" s="21">
        <v>455656</v>
      </c>
      <c r="AD39" s="178"/>
      <c r="AE39" s="178"/>
      <c r="AF39" s="178"/>
      <c r="AG39" s="178"/>
      <c r="AH39" s="178"/>
      <c r="AI39" s="178"/>
    </row>
    <row r="40" spans="1:29" ht="12.75">
      <c r="A40" s="48" t="s">
        <v>39</v>
      </c>
      <c r="B40" s="48" t="s">
        <v>40</v>
      </c>
      <c r="C40" s="14">
        <v>52981</v>
      </c>
      <c r="D40" s="15">
        <v>4342</v>
      </c>
      <c r="E40" s="15">
        <f t="shared" si="0"/>
        <v>57323</v>
      </c>
      <c r="F40" s="14">
        <v>52656</v>
      </c>
      <c r="G40" s="13">
        <v>4450</v>
      </c>
      <c r="H40" s="15">
        <v>57106</v>
      </c>
      <c r="I40" s="14">
        <v>50948</v>
      </c>
      <c r="J40" s="13">
        <v>4442</v>
      </c>
      <c r="K40" s="15">
        <v>55390</v>
      </c>
      <c r="L40" s="14">
        <v>49948</v>
      </c>
      <c r="M40" s="7">
        <v>4393</v>
      </c>
      <c r="N40" s="108">
        <f t="shared" si="1"/>
        <v>54341</v>
      </c>
      <c r="O40" s="14">
        <v>47935</v>
      </c>
      <c r="P40" s="7">
        <v>4229</v>
      </c>
      <c r="Q40" s="15">
        <v>52164</v>
      </c>
      <c r="R40" s="14">
        <v>47313</v>
      </c>
      <c r="S40" s="7">
        <v>4215</v>
      </c>
      <c r="T40" s="15">
        <v>51528</v>
      </c>
      <c r="U40" s="14">
        <v>46720</v>
      </c>
      <c r="V40" s="7">
        <v>4163</v>
      </c>
      <c r="W40" s="15">
        <f t="shared" si="2"/>
        <v>50883</v>
      </c>
      <c r="X40" s="14">
        <v>46062</v>
      </c>
      <c r="Y40" s="7">
        <v>4252</v>
      </c>
      <c r="Z40" s="15">
        <f t="shared" si="3"/>
        <v>50314</v>
      </c>
      <c r="AA40" s="7">
        <v>45767</v>
      </c>
      <c r="AB40" s="7">
        <v>4231</v>
      </c>
      <c r="AC40" s="7">
        <v>49998</v>
      </c>
    </row>
    <row r="41" spans="1:29" ht="12.75">
      <c r="A41" s="49"/>
      <c r="B41" s="40" t="s">
        <v>41</v>
      </c>
      <c r="C41" s="14">
        <v>23374</v>
      </c>
      <c r="D41" s="15">
        <v>1757</v>
      </c>
      <c r="E41" s="15">
        <f t="shared" si="0"/>
        <v>25131</v>
      </c>
      <c r="F41" s="14">
        <v>22447</v>
      </c>
      <c r="G41" s="13">
        <v>1374</v>
      </c>
      <c r="H41" s="15">
        <v>23821</v>
      </c>
      <c r="I41" s="14">
        <v>21144</v>
      </c>
      <c r="J41" s="13">
        <v>1270</v>
      </c>
      <c r="K41" s="15">
        <v>22414</v>
      </c>
      <c r="L41" s="14">
        <v>20533</v>
      </c>
      <c r="M41" s="7">
        <v>1241</v>
      </c>
      <c r="N41" s="108">
        <f t="shared" si="1"/>
        <v>21774</v>
      </c>
      <c r="O41" s="14">
        <v>19711</v>
      </c>
      <c r="P41" s="7">
        <v>1303</v>
      </c>
      <c r="Q41" s="15">
        <v>21014</v>
      </c>
      <c r="R41" s="14">
        <v>19248</v>
      </c>
      <c r="S41" s="7">
        <v>1284</v>
      </c>
      <c r="T41" s="15">
        <v>20532</v>
      </c>
      <c r="U41" s="14">
        <v>18733</v>
      </c>
      <c r="V41" s="7">
        <v>1313</v>
      </c>
      <c r="W41" s="15">
        <f t="shared" si="2"/>
        <v>20046</v>
      </c>
      <c r="X41" s="14">
        <v>18685</v>
      </c>
      <c r="Y41" s="7">
        <v>1290</v>
      </c>
      <c r="Z41" s="15">
        <f t="shared" si="3"/>
        <v>19975</v>
      </c>
      <c r="AA41" s="7">
        <v>18503</v>
      </c>
      <c r="AB41" s="7">
        <v>1274</v>
      </c>
      <c r="AC41" s="7">
        <v>19777</v>
      </c>
    </row>
    <row r="42" spans="1:29" ht="12.75">
      <c r="A42" s="49"/>
      <c r="B42" s="40" t="s">
        <v>42</v>
      </c>
      <c r="C42" s="14">
        <v>59547</v>
      </c>
      <c r="D42" s="15">
        <v>5297</v>
      </c>
      <c r="E42" s="15">
        <f t="shared" si="0"/>
        <v>64844</v>
      </c>
      <c r="F42" s="14">
        <v>55994</v>
      </c>
      <c r="G42" s="13">
        <v>4959</v>
      </c>
      <c r="H42" s="15">
        <v>60953</v>
      </c>
      <c r="I42" s="14">
        <v>52886</v>
      </c>
      <c r="J42" s="13">
        <v>4609</v>
      </c>
      <c r="K42" s="15">
        <v>57495</v>
      </c>
      <c r="L42" s="14">
        <v>51461</v>
      </c>
      <c r="M42" s="7">
        <v>4362</v>
      </c>
      <c r="N42" s="108">
        <f t="shared" si="1"/>
        <v>55823</v>
      </c>
      <c r="O42" s="14">
        <v>49500</v>
      </c>
      <c r="P42" s="7">
        <v>4259</v>
      </c>
      <c r="Q42" s="15">
        <v>53759</v>
      </c>
      <c r="R42" s="14">
        <v>48783</v>
      </c>
      <c r="S42" s="7">
        <v>4197</v>
      </c>
      <c r="T42" s="15">
        <v>52980</v>
      </c>
      <c r="U42" s="14">
        <v>47994</v>
      </c>
      <c r="V42" s="7">
        <v>4229</v>
      </c>
      <c r="W42" s="15">
        <f t="shared" si="2"/>
        <v>52223</v>
      </c>
      <c r="X42" s="14">
        <v>47516</v>
      </c>
      <c r="Y42" s="7">
        <v>4147</v>
      </c>
      <c r="Z42" s="15">
        <f t="shared" si="3"/>
        <v>51663</v>
      </c>
      <c r="AA42" s="7">
        <v>47090</v>
      </c>
      <c r="AB42" s="7">
        <v>4150</v>
      </c>
      <c r="AC42" s="7">
        <v>51240</v>
      </c>
    </row>
    <row r="43" spans="1:29" ht="12.75">
      <c r="A43" s="49"/>
      <c r="B43" s="40" t="s">
        <v>43</v>
      </c>
      <c r="C43" s="14">
        <v>33700</v>
      </c>
      <c r="D43" s="15">
        <v>2479</v>
      </c>
      <c r="E43" s="15">
        <f t="shared" si="0"/>
        <v>36179</v>
      </c>
      <c r="F43" s="14">
        <v>34278</v>
      </c>
      <c r="G43" s="13">
        <v>2709</v>
      </c>
      <c r="H43" s="15">
        <v>36987</v>
      </c>
      <c r="I43" s="14">
        <v>33334</v>
      </c>
      <c r="J43" s="13">
        <v>2658</v>
      </c>
      <c r="K43" s="15">
        <v>35992</v>
      </c>
      <c r="L43" s="14">
        <v>32697</v>
      </c>
      <c r="M43" s="7">
        <v>2663</v>
      </c>
      <c r="N43" s="108">
        <f t="shared" si="1"/>
        <v>35360</v>
      </c>
      <c r="O43" s="14">
        <v>31698</v>
      </c>
      <c r="P43" s="7">
        <v>2656</v>
      </c>
      <c r="Q43" s="15">
        <v>34354</v>
      </c>
      <c r="R43" s="14">
        <v>31359</v>
      </c>
      <c r="S43" s="7">
        <v>2597</v>
      </c>
      <c r="T43" s="15">
        <v>33956</v>
      </c>
      <c r="U43" s="14">
        <v>31066</v>
      </c>
      <c r="V43" s="7">
        <v>2494</v>
      </c>
      <c r="W43" s="15">
        <f t="shared" si="2"/>
        <v>33560</v>
      </c>
      <c r="X43" s="14">
        <v>30548</v>
      </c>
      <c r="Y43" s="7">
        <v>2408</v>
      </c>
      <c r="Z43" s="15">
        <f t="shared" si="3"/>
        <v>32956</v>
      </c>
      <c r="AA43" s="7">
        <v>30786</v>
      </c>
      <c r="AB43" s="7">
        <v>2444</v>
      </c>
      <c r="AC43" s="7">
        <v>33230</v>
      </c>
    </row>
    <row r="44" spans="1:35" s="1" customFormat="1" ht="12.75">
      <c r="A44" s="86" t="s">
        <v>378</v>
      </c>
      <c r="B44" s="87"/>
      <c r="C44" s="78">
        <f>SUM(C40:C43)</f>
        <v>169602</v>
      </c>
      <c r="D44" s="79">
        <f>SUM(D40:D43)</f>
        <v>13875</v>
      </c>
      <c r="E44" s="79">
        <f t="shared" si="0"/>
        <v>183477</v>
      </c>
      <c r="F44" s="78">
        <v>165375</v>
      </c>
      <c r="G44" s="20">
        <v>13492</v>
      </c>
      <c r="H44" s="79">
        <v>178867</v>
      </c>
      <c r="I44" s="78">
        <v>158312</v>
      </c>
      <c r="J44" s="20">
        <v>12979</v>
      </c>
      <c r="K44" s="79">
        <v>171291</v>
      </c>
      <c r="L44" s="78">
        <v>154639</v>
      </c>
      <c r="M44" s="21">
        <v>12659</v>
      </c>
      <c r="N44" s="191">
        <f t="shared" si="1"/>
        <v>167298</v>
      </c>
      <c r="O44" s="78">
        <v>148844</v>
      </c>
      <c r="P44" s="21">
        <v>12447</v>
      </c>
      <c r="Q44" s="79">
        <f>SUM(Q40:Q43)</f>
        <v>161291</v>
      </c>
      <c r="R44" s="21">
        <v>146703</v>
      </c>
      <c r="S44" s="21">
        <v>12293</v>
      </c>
      <c r="T44" s="21">
        <f>SUM(T40:T43)</f>
        <v>158996</v>
      </c>
      <c r="U44" s="78">
        <v>144513</v>
      </c>
      <c r="V44" s="78">
        <v>12199</v>
      </c>
      <c r="W44" s="79">
        <f t="shared" si="2"/>
        <v>156712</v>
      </c>
      <c r="X44" s="21">
        <v>142811</v>
      </c>
      <c r="Y44" s="21">
        <v>12097</v>
      </c>
      <c r="Z44" s="21">
        <f t="shared" si="3"/>
        <v>154908</v>
      </c>
      <c r="AA44" s="21">
        <v>142146</v>
      </c>
      <c r="AB44" s="21">
        <v>12099</v>
      </c>
      <c r="AC44" s="21">
        <v>154245</v>
      </c>
      <c r="AD44" s="178"/>
      <c r="AE44" s="178"/>
      <c r="AF44" s="178"/>
      <c r="AG44" s="178"/>
      <c r="AH44" s="178"/>
      <c r="AI44" s="178"/>
    </row>
    <row r="45" spans="1:29" ht="12.75">
      <c r="A45" s="48" t="s">
        <v>44</v>
      </c>
      <c r="B45" s="48" t="s">
        <v>45</v>
      </c>
      <c r="C45" s="14">
        <v>22140</v>
      </c>
      <c r="D45" s="15">
        <v>9576</v>
      </c>
      <c r="E45" s="15">
        <f t="shared" si="0"/>
        <v>31716</v>
      </c>
      <c r="F45" s="14">
        <v>22242</v>
      </c>
      <c r="G45" s="13">
        <v>9391</v>
      </c>
      <c r="H45" s="15">
        <v>31633</v>
      </c>
      <c r="I45" s="14">
        <v>21708</v>
      </c>
      <c r="J45" s="13">
        <v>9247</v>
      </c>
      <c r="K45" s="15">
        <v>30955</v>
      </c>
      <c r="L45" s="14">
        <v>21570</v>
      </c>
      <c r="M45" s="7">
        <v>8944</v>
      </c>
      <c r="N45" s="108">
        <f t="shared" si="1"/>
        <v>30514</v>
      </c>
      <c r="O45" s="14">
        <v>21401</v>
      </c>
      <c r="P45" s="7">
        <v>8830</v>
      </c>
      <c r="Q45" s="15">
        <v>30231</v>
      </c>
      <c r="R45" s="14">
        <v>21295</v>
      </c>
      <c r="S45" s="7">
        <v>8731</v>
      </c>
      <c r="T45" s="15">
        <v>30026</v>
      </c>
      <c r="U45" s="14">
        <v>21301</v>
      </c>
      <c r="V45" s="7">
        <v>8666</v>
      </c>
      <c r="W45" s="15">
        <f t="shared" si="2"/>
        <v>29967</v>
      </c>
      <c r="X45" s="14">
        <v>21425</v>
      </c>
      <c r="Y45" s="7">
        <v>8556</v>
      </c>
      <c r="Z45" s="15">
        <f t="shared" si="3"/>
        <v>29981</v>
      </c>
      <c r="AA45" s="7">
        <v>21671</v>
      </c>
      <c r="AB45" s="7">
        <v>8605</v>
      </c>
      <c r="AC45" s="7">
        <v>30276</v>
      </c>
    </row>
    <row r="46" spans="1:29" ht="12.75">
      <c r="A46" s="49"/>
      <c r="B46" s="40" t="s">
        <v>46</v>
      </c>
      <c r="C46" s="14">
        <v>43097</v>
      </c>
      <c r="D46" s="15">
        <v>6652</v>
      </c>
      <c r="E46" s="15">
        <f t="shared" si="0"/>
        <v>49749</v>
      </c>
      <c r="F46" s="14">
        <v>44745</v>
      </c>
      <c r="G46" s="13">
        <v>7059</v>
      </c>
      <c r="H46" s="15">
        <v>51804</v>
      </c>
      <c r="I46" s="14">
        <v>44150</v>
      </c>
      <c r="J46" s="13">
        <v>6959</v>
      </c>
      <c r="K46" s="15">
        <v>51109</v>
      </c>
      <c r="L46" s="14">
        <v>43416</v>
      </c>
      <c r="M46" s="7">
        <v>7035</v>
      </c>
      <c r="N46" s="108">
        <f t="shared" si="1"/>
        <v>50451</v>
      </c>
      <c r="O46" s="14">
        <v>42467</v>
      </c>
      <c r="P46" s="7">
        <v>6951</v>
      </c>
      <c r="Q46" s="15">
        <v>49418</v>
      </c>
      <c r="R46" s="14">
        <v>42308</v>
      </c>
      <c r="S46" s="7">
        <v>6901</v>
      </c>
      <c r="T46" s="15">
        <v>49209</v>
      </c>
      <c r="U46" s="14">
        <v>42224</v>
      </c>
      <c r="V46" s="7">
        <v>6851</v>
      </c>
      <c r="W46" s="15">
        <f t="shared" si="2"/>
        <v>49075</v>
      </c>
      <c r="X46" s="14">
        <v>42112</v>
      </c>
      <c r="Y46" s="7">
        <v>6708</v>
      </c>
      <c r="Z46" s="15">
        <f t="shared" si="3"/>
        <v>48820</v>
      </c>
      <c r="AA46" s="7">
        <v>42119</v>
      </c>
      <c r="AB46" s="7">
        <v>6636</v>
      </c>
      <c r="AC46" s="7">
        <v>48755</v>
      </c>
    </row>
    <row r="47" spans="1:29" ht="12.75">
      <c r="A47" s="49"/>
      <c r="B47" s="40" t="s">
        <v>48</v>
      </c>
      <c r="C47" s="14">
        <v>109501</v>
      </c>
      <c r="D47" s="15">
        <v>12499</v>
      </c>
      <c r="E47" s="15">
        <f t="shared" si="0"/>
        <v>122000</v>
      </c>
      <c r="F47" s="14">
        <v>57993</v>
      </c>
      <c r="G47" s="13">
        <v>10347</v>
      </c>
      <c r="H47" s="15">
        <v>68340</v>
      </c>
      <c r="I47" s="14">
        <v>59833</v>
      </c>
      <c r="J47" s="13">
        <v>10202</v>
      </c>
      <c r="K47" s="15">
        <v>70035</v>
      </c>
      <c r="L47" s="14">
        <v>60993</v>
      </c>
      <c r="M47" s="7">
        <v>10155</v>
      </c>
      <c r="N47" s="108">
        <f t="shared" si="1"/>
        <v>71148</v>
      </c>
      <c r="O47" s="14">
        <v>61912</v>
      </c>
      <c r="P47" s="7">
        <v>10220</v>
      </c>
      <c r="Q47" s="15">
        <v>72132</v>
      </c>
      <c r="R47" s="14">
        <v>62579</v>
      </c>
      <c r="S47" s="7">
        <v>10228</v>
      </c>
      <c r="T47" s="15">
        <v>72807</v>
      </c>
      <c r="U47" s="14">
        <v>63043</v>
      </c>
      <c r="V47" s="7">
        <v>10331</v>
      </c>
      <c r="W47" s="15">
        <f t="shared" si="2"/>
        <v>73374</v>
      </c>
      <c r="X47" s="14">
        <v>110116</v>
      </c>
      <c r="Y47" s="7">
        <v>11393</v>
      </c>
      <c r="Z47" s="15">
        <f t="shared" si="3"/>
        <v>121509</v>
      </c>
      <c r="AA47" s="7">
        <v>110176</v>
      </c>
      <c r="AB47" s="7">
        <v>11444</v>
      </c>
      <c r="AC47" s="7">
        <v>121620</v>
      </c>
    </row>
    <row r="48" spans="1:29" ht="12.75">
      <c r="A48" s="49"/>
      <c r="B48" s="40" t="s">
        <v>49</v>
      </c>
      <c r="C48" s="14">
        <v>34712</v>
      </c>
      <c r="D48" s="15">
        <v>3895</v>
      </c>
      <c r="E48" s="15">
        <f t="shared" si="0"/>
        <v>38607</v>
      </c>
      <c r="F48" s="14">
        <v>113872</v>
      </c>
      <c r="G48" s="13">
        <v>12417</v>
      </c>
      <c r="H48" s="15">
        <v>126289</v>
      </c>
      <c r="I48" s="14">
        <v>111786</v>
      </c>
      <c r="J48" s="13">
        <v>12191</v>
      </c>
      <c r="K48" s="15">
        <v>123977</v>
      </c>
      <c r="L48" s="14">
        <v>110872</v>
      </c>
      <c r="M48" s="7">
        <v>11998</v>
      </c>
      <c r="N48" s="108">
        <f t="shared" si="1"/>
        <v>122870</v>
      </c>
      <c r="O48" s="14">
        <v>109435</v>
      </c>
      <c r="P48" s="7">
        <v>11884</v>
      </c>
      <c r="Q48" s="15">
        <v>121319</v>
      </c>
      <c r="R48" s="14">
        <v>109550</v>
      </c>
      <c r="S48" s="7">
        <v>11710</v>
      </c>
      <c r="T48" s="15">
        <v>121260</v>
      </c>
      <c r="U48" s="14">
        <v>109897</v>
      </c>
      <c r="V48" s="7">
        <v>11608</v>
      </c>
      <c r="W48" s="15">
        <f t="shared" si="2"/>
        <v>121505</v>
      </c>
      <c r="X48" s="14">
        <v>35934</v>
      </c>
      <c r="Y48" s="7">
        <v>3852</v>
      </c>
      <c r="Z48" s="15">
        <f t="shared" si="3"/>
        <v>39786</v>
      </c>
      <c r="AA48" s="7">
        <v>36200</v>
      </c>
      <c r="AB48" s="7">
        <v>3792</v>
      </c>
      <c r="AC48" s="7">
        <v>39992</v>
      </c>
    </row>
    <row r="49" spans="1:29" ht="12.75">
      <c r="A49" s="49"/>
      <c r="B49" s="40" t="s">
        <v>47</v>
      </c>
      <c r="C49" s="14">
        <v>52471</v>
      </c>
      <c r="D49" s="15">
        <v>10066</v>
      </c>
      <c r="E49" s="15">
        <f t="shared" si="0"/>
        <v>62537</v>
      </c>
      <c r="F49" s="14">
        <v>36291</v>
      </c>
      <c r="G49" s="13">
        <v>4078</v>
      </c>
      <c r="H49" s="15">
        <v>40369</v>
      </c>
      <c r="I49" s="14">
        <v>36115</v>
      </c>
      <c r="J49" s="13">
        <v>4107</v>
      </c>
      <c r="K49" s="15">
        <v>40222</v>
      </c>
      <c r="L49" s="14">
        <v>35998</v>
      </c>
      <c r="M49" s="7">
        <v>4108</v>
      </c>
      <c r="N49" s="108">
        <f t="shared" si="1"/>
        <v>40106</v>
      </c>
      <c r="O49" s="14">
        <v>35811</v>
      </c>
      <c r="P49" s="7">
        <v>3976</v>
      </c>
      <c r="Q49" s="15">
        <v>39787</v>
      </c>
      <c r="R49" s="14">
        <v>35846</v>
      </c>
      <c r="S49" s="7">
        <v>3935</v>
      </c>
      <c r="T49" s="15">
        <v>39781</v>
      </c>
      <c r="U49" s="14">
        <v>35840</v>
      </c>
      <c r="V49" s="7">
        <v>3856</v>
      </c>
      <c r="W49" s="15">
        <f t="shared" si="2"/>
        <v>39696</v>
      </c>
      <c r="X49" s="14">
        <v>63512</v>
      </c>
      <c r="Y49" s="7">
        <v>10423</v>
      </c>
      <c r="Z49" s="15">
        <f t="shared" si="3"/>
        <v>73935</v>
      </c>
      <c r="AA49" s="7">
        <v>63934</v>
      </c>
      <c r="AB49" s="7">
        <v>10262</v>
      </c>
      <c r="AC49" s="7">
        <v>74196</v>
      </c>
    </row>
    <row r="50" spans="1:35" s="1" customFormat="1" ht="12.75">
      <c r="A50" s="86" t="s">
        <v>379</v>
      </c>
      <c r="B50" s="87"/>
      <c r="C50" s="78">
        <f>SUM(C45:C49)</f>
        <v>261921</v>
      </c>
      <c r="D50" s="79">
        <f>SUM(D45:D49)</f>
        <v>42688</v>
      </c>
      <c r="E50" s="79">
        <f t="shared" si="0"/>
        <v>304609</v>
      </c>
      <c r="F50" s="78">
        <v>275143</v>
      </c>
      <c r="G50" s="20">
        <v>43292</v>
      </c>
      <c r="H50" s="79">
        <v>318435</v>
      </c>
      <c r="I50" s="78">
        <v>273592</v>
      </c>
      <c r="J50" s="20">
        <v>42706</v>
      </c>
      <c r="K50" s="79">
        <v>316298</v>
      </c>
      <c r="L50" s="78">
        <v>272849</v>
      </c>
      <c r="M50" s="21">
        <v>42240</v>
      </c>
      <c r="N50" s="191">
        <f t="shared" si="1"/>
        <v>315089</v>
      </c>
      <c r="O50" s="78">
        <v>271026</v>
      </c>
      <c r="P50" s="21">
        <v>41861</v>
      </c>
      <c r="Q50" s="79">
        <f>SUM(Q45:Q49)</f>
        <v>312887</v>
      </c>
      <c r="R50" s="21">
        <v>271578</v>
      </c>
      <c r="S50" s="21">
        <v>41505</v>
      </c>
      <c r="T50" s="21">
        <f>SUM(T45:T49)</f>
        <v>313083</v>
      </c>
      <c r="U50" s="78">
        <v>272305</v>
      </c>
      <c r="V50" s="78">
        <v>41312</v>
      </c>
      <c r="W50" s="79">
        <f t="shared" si="2"/>
        <v>313617</v>
      </c>
      <c r="X50" s="21">
        <v>273099</v>
      </c>
      <c r="Y50" s="21">
        <v>40932</v>
      </c>
      <c r="Z50" s="21">
        <f t="shared" si="3"/>
        <v>314031</v>
      </c>
      <c r="AA50" s="21">
        <v>274100</v>
      </c>
      <c r="AB50" s="21">
        <v>40739</v>
      </c>
      <c r="AC50" s="21">
        <v>314839</v>
      </c>
      <c r="AD50" s="178"/>
      <c r="AE50" s="178"/>
      <c r="AF50" s="178"/>
      <c r="AG50" s="178"/>
      <c r="AH50" s="178"/>
      <c r="AI50" s="178"/>
    </row>
    <row r="51" spans="1:29" ht="12.75">
      <c r="A51" s="48" t="s">
        <v>50</v>
      </c>
      <c r="B51" s="48" t="s">
        <v>51</v>
      </c>
      <c r="C51" s="14">
        <v>300125</v>
      </c>
      <c r="D51" s="15">
        <v>75252</v>
      </c>
      <c r="E51" s="15">
        <f t="shared" si="0"/>
        <v>375377</v>
      </c>
      <c r="F51" s="14">
        <v>289929</v>
      </c>
      <c r="G51" s="13">
        <v>73223</v>
      </c>
      <c r="H51" s="15">
        <v>363152</v>
      </c>
      <c r="I51" s="14">
        <v>274774</v>
      </c>
      <c r="J51" s="13">
        <v>73720</v>
      </c>
      <c r="K51" s="15">
        <v>348494</v>
      </c>
      <c r="L51" s="14">
        <v>264996</v>
      </c>
      <c r="M51" s="7">
        <v>72538</v>
      </c>
      <c r="N51" s="108">
        <f t="shared" si="1"/>
        <v>337534</v>
      </c>
      <c r="O51" s="14">
        <v>253799</v>
      </c>
      <c r="P51" s="7">
        <v>71174</v>
      </c>
      <c r="Q51" s="15">
        <v>324973</v>
      </c>
      <c r="R51" s="14">
        <v>248755</v>
      </c>
      <c r="S51" s="7">
        <v>70147</v>
      </c>
      <c r="T51" s="15">
        <v>318902</v>
      </c>
      <c r="U51" s="14">
        <v>245956</v>
      </c>
      <c r="V51" s="7">
        <v>69219</v>
      </c>
      <c r="W51" s="15">
        <f t="shared" si="2"/>
        <v>315175</v>
      </c>
      <c r="X51" s="14">
        <v>242433</v>
      </c>
      <c r="Y51" s="7">
        <v>68649</v>
      </c>
      <c r="Z51" s="15">
        <f t="shared" si="3"/>
        <v>311082</v>
      </c>
      <c r="AA51" s="7">
        <v>241384</v>
      </c>
      <c r="AB51" s="7">
        <v>67523</v>
      </c>
      <c r="AC51" s="7">
        <v>308907</v>
      </c>
    </row>
    <row r="52" spans="1:29" ht="12.75">
      <c r="A52" s="49"/>
      <c r="B52" s="40" t="s">
        <v>52</v>
      </c>
      <c r="C52" s="14">
        <v>176471</v>
      </c>
      <c r="D52" s="15">
        <v>23435</v>
      </c>
      <c r="E52" s="15">
        <f t="shared" si="0"/>
        <v>199906</v>
      </c>
      <c r="F52" s="14">
        <v>174536</v>
      </c>
      <c r="G52" s="13">
        <v>24520</v>
      </c>
      <c r="H52" s="15">
        <v>199056</v>
      </c>
      <c r="I52" s="14">
        <v>163574</v>
      </c>
      <c r="J52" s="13">
        <v>24162</v>
      </c>
      <c r="K52" s="15">
        <v>187736</v>
      </c>
      <c r="L52" s="14">
        <v>157290</v>
      </c>
      <c r="M52" s="7">
        <v>23715</v>
      </c>
      <c r="N52" s="108">
        <f t="shared" si="1"/>
        <v>181005</v>
      </c>
      <c r="O52" s="14">
        <v>150563</v>
      </c>
      <c r="P52" s="7">
        <v>23340</v>
      </c>
      <c r="Q52" s="15">
        <v>173903</v>
      </c>
      <c r="R52" s="14">
        <v>148556</v>
      </c>
      <c r="S52" s="7">
        <v>23190</v>
      </c>
      <c r="T52" s="15">
        <v>171746</v>
      </c>
      <c r="U52" s="14">
        <v>147291</v>
      </c>
      <c r="V52" s="7">
        <v>22636</v>
      </c>
      <c r="W52" s="15">
        <f t="shared" si="2"/>
        <v>169927</v>
      </c>
      <c r="X52" s="14">
        <v>146139</v>
      </c>
      <c r="Y52" s="7">
        <v>21972</v>
      </c>
      <c r="Z52" s="15">
        <f t="shared" si="3"/>
        <v>168111</v>
      </c>
      <c r="AA52" s="7">
        <v>145767</v>
      </c>
      <c r="AB52" s="7">
        <v>22339</v>
      </c>
      <c r="AC52" s="7">
        <v>168106</v>
      </c>
    </row>
    <row r="53" spans="1:35" s="1" customFormat="1" ht="12.75">
      <c r="A53" s="86" t="s">
        <v>380</v>
      </c>
      <c r="B53" s="87"/>
      <c r="C53" s="78">
        <f>SUM(C51:C52)</f>
        <v>476596</v>
      </c>
      <c r="D53" s="79">
        <f>SUM(D51:D52)</f>
        <v>98687</v>
      </c>
      <c r="E53" s="79">
        <f t="shared" si="0"/>
        <v>575283</v>
      </c>
      <c r="F53" s="78">
        <v>464465</v>
      </c>
      <c r="G53" s="20">
        <v>97743</v>
      </c>
      <c r="H53" s="79">
        <v>562208</v>
      </c>
      <c r="I53" s="78">
        <v>438348</v>
      </c>
      <c r="J53" s="20">
        <v>97882</v>
      </c>
      <c r="K53" s="79">
        <v>536230</v>
      </c>
      <c r="L53" s="78">
        <v>422286</v>
      </c>
      <c r="M53" s="21">
        <v>96253</v>
      </c>
      <c r="N53" s="191">
        <f t="shared" si="1"/>
        <v>518539</v>
      </c>
      <c r="O53" s="78">
        <v>404362</v>
      </c>
      <c r="P53" s="21">
        <v>94514</v>
      </c>
      <c r="Q53" s="79">
        <f>SUM(Q51:Q52)</f>
        <v>498876</v>
      </c>
      <c r="R53" s="21">
        <v>397311</v>
      </c>
      <c r="S53" s="21">
        <v>93337</v>
      </c>
      <c r="T53" s="21">
        <f>SUM(T51:T52)</f>
        <v>490648</v>
      </c>
      <c r="U53" s="78">
        <v>393247</v>
      </c>
      <c r="V53" s="78">
        <v>91855</v>
      </c>
      <c r="W53" s="79">
        <f t="shared" si="2"/>
        <v>485102</v>
      </c>
      <c r="X53" s="21">
        <v>388572</v>
      </c>
      <c r="Y53" s="21">
        <v>90621</v>
      </c>
      <c r="Z53" s="21">
        <f t="shared" si="3"/>
        <v>479193</v>
      </c>
      <c r="AA53" s="21">
        <v>387151</v>
      </c>
      <c r="AB53" s="21">
        <v>89862</v>
      </c>
      <c r="AC53" s="21">
        <v>477013</v>
      </c>
      <c r="AD53" s="178"/>
      <c r="AE53" s="178"/>
      <c r="AF53" s="178"/>
      <c r="AG53" s="178"/>
      <c r="AH53" s="178"/>
      <c r="AI53" s="178"/>
    </row>
    <row r="54" spans="1:29" ht="12.75">
      <c r="A54" s="48" t="s">
        <v>53</v>
      </c>
      <c r="B54" s="48" t="s">
        <v>54</v>
      </c>
      <c r="C54" s="14">
        <v>22167</v>
      </c>
      <c r="D54" s="15">
        <v>1659</v>
      </c>
      <c r="E54" s="15">
        <f t="shared" si="0"/>
        <v>23826</v>
      </c>
      <c r="F54" s="14">
        <v>20760</v>
      </c>
      <c r="G54" s="13">
        <v>1578</v>
      </c>
      <c r="H54" s="15">
        <v>22338</v>
      </c>
      <c r="I54" s="14">
        <v>19140</v>
      </c>
      <c r="J54" s="13">
        <v>1519</v>
      </c>
      <c r="K54" s="15">
        <v>20659</v>
      </c>
      <c r="L54" s="14">
        <v>18628</v>
      </c>
      <c r="M54" s="7">
        <v>1541</v>
      </c>
      <c r="N54" s="108">
        <f t="shared" si="1"/>
        <v>20169</v>
      </c>
      <c r="O54" s="14">
        <v>17998</v>
      </c>
      <c r="P54" s="7">
        <v>1525</v>
      </c>
      <c r="Q54" s="15">
        <v>19523</v>
      </c>
      <c r="R54" s="14">
        <v>18019</v>
      </c>
      <c r="S54" s="7">
        <v>1491</v>
      </c>
      <c r="T54" s="15">
        <v>19510</v>
      </c>
      <c r="U54" s="14">
        <v>17956</v>
      </c>
      <c r="V54" s="7">
        <v>1419</v>
      </c>
      <c r="W54" s="15">
        <f t="shared" si="2"/>
        <v>19375</v>
      </c>
      <c r="X54" s="14">
        <v>17820</v>
      </c>
      <c r="Y54" s="7">
        <v>1403</v>
      </c>
      <c r="Z54" s="15">
        <f t="shared" si="3"/>
        <v>19223</v>
      </c>
      <c r="AA54" s="7">
        <v>18004</v>
      </c>
      <c r="AB54" s="7">
        <v>1367</v>
      </c>
      <c r="AC54" s="7">
        <v>19371</v>
      </c>
    </row>
    <row r="55" spans="1:29" ht="12.75">
      <c r="A55" s="49"/>
      <c r="B55" s="40" t="s">
        <v>55</v>
      </c>
      <c r="C55" s="14">
        <v>11077</v>
      </c>
      <c r="D55" s="15">
        <v>416</v>
      </c>
      <c r="E55" s="15">
        <f t="shared" si="0"/>
        <v>11493</v>
      </c>
      <c r="F55" s="14">
        <v>10316</v>
      </c>
      <c r="G55" s="13">
        <v>352</v>
      </c>
      <c r="H55" s="15">
        <v>10668</v>
      </c>
      <c r="I55" s="14">
        <v>9931</v>
      </c>
      <c r="J55" s="13">
        <v>278</v>
      </c>
      <c r="K55" s="15">
        <v>10209</v>
      </c>
      <c r="L55" s="14">
        <v>9874</v>
      </c>
      <c r="M55" s="7">
        <v>248</v>
      </c>
      <c r="N55" s="108">
        <f t="shared" si="1"/>
        <v>10122</v>
      </c>
      <c r="O55" s="14">
        <v>9640</v>
      </c>
      <c r="P55" s="7">
        <v>207</v>
      </c>
      <c r="Q55" s="15">
        <v>9847</v>
      </c>
      <c r="R55" s="14">
        <v>9578</v>
      </c>
      <c r="S55" s="7">
        <v>195</v>
      </c>
      <c r="T55" s="15">
        <v>9773</v>
      </c>
      <c r="U55" s="14">
        <v>9513</v>
      </c>
      <c r="V55" s="7">
        <v>186</v>
      </c>
      <c r="W55" s="15">
        <f t="shared" si="2"/>
        <v>9699</v>
      </c>
      <c r="X55" s="14">
        <v>9473</v>
      </c>
      <c r="Y55" s="7">
        <v>131</v>
      </c>
      <c r="Z55" s="15">
        <f t="shared" si="3"/>
        <v>9604</v>
      </c>
      <c r="AA55" s="7">
        <v>9460</v>
      </c>
      <c r="AB55" s="7">
        <v>133</v>
      </c>
      <c r="AC55" s="7">
        <v>9593</v>
      </c>
    </row>
    <row r="56" spans="1:29" ht="12.75">
      <c r="A56" s="49"/>
      <c r="B56" s="40" t="s">
        <v>56</v>
      </c>
      <c r="C56" s="14">
        <v>32254</v>
      </c>
      <c r="D56" s="15">
        <v>2079</v>
      </c>
      <c r="E56" s="15">
        <f t="shared" si="0"/>
        <v>34333</v>
      </c>
      <c r="F56" s="14">
        <v>30612</v>
      </c>
      <c r="G56" s="13">
        <v>1995</v>
      </c>
      <c r="H56" s="15">
        <v>32607</v>
      </c>
      <c r="I56" s="14">
        <v>29017</v>
      </c>
      <c r="J56" s="13">
        <v>1875</v>
      </c>
      <c r="K56" s="15">
        <v>30892</v>
      </c>
      <c r="L56" s="14">
        <v>28443</v>
      </c>
      <c r="M56" s="7">
        <v>1874</v>
      </c>
      <c r="N56" s="108">
        <f t="shared" si="1"/>
        <v>30317</v>
      </c>
      <c r="O56" s="14">
        <v>27912</v>
      </c>
      <c r="P56" s="7">
        <v>1868</v>
      </c>
      <c r="Q56" s="15">
        <v>29780</v>
      </c>
      <c r="R56" s="14">
        <v>27693</v>
      </c>
      <c r="S56" s="7">
        <v>1800</v>
      </c>
      <c r="T56" s="15">
        <v>29493</v>
      </c>
      <c r="U56" s="14">
        <v>27659</v>
      </c>
      <c r="V56" s="7">
        <v>1784</v>
      </c>
      <c r="W56" s="15">
        <f t="shared" si="2"/>
        <v>29443</v>
      </c>
      <c r="X56" s="14">
        <v>27679</v>
      </c>
      <c r="Y56" s="7">
        <v>1796</v>
      </c>
      <c r="Z56" s="15">
        <f t="shared" si="3"/>
        <v>29475</v>
      </c>
      <c r="AA56" s="7">
        <v>27706</v>
      </c>
      <c r="AB56" s="7">
        <v>1785</v>
      </c>
      <c r="AC56" s="7">
        <v>29491</v>
      </c>
    </row>
    <row r="57" spans="1:35" s="1" customFormat="1" ht="12.75">
      <c r="A57" s="86" t="s">
        <v>381</v>
      </c>
      <c r="B57" s="87"/>
      <c r="C57" s="78">
        <f>SUM(C54:C56)</f>
        <v>65498</v>
      </c>
      <c r="D57" s="79">
        <f>SUM(D54:D56)</f>
        <v>4154</v>
      </c>
      <c r="E57" s="79">
        <f t="shared" si="0"/>
        <v>69652</v>
      </c>
      <c r="F57" s="78">
        <v>61688</v>
      </c>
      <c r="G57" s="20">
        <v>3925</v>
      </c>
      <c r="H57" s="79">
        <v>65613</v>
      </c>
      <c r="I57" s="78">
        <v>58088</v>
      </c>
      <c r="J57" s="20">
        <v>3672</v>
      </c>
      <c r="K57" s="79">
        <v>61760</v>
      </c>
      <c r="L57" s="78">
        <v>56945</v>
      </c>
      <c r="M57" s="21">
        <v>3663</v>
      </c>
      <c r="N57" s="191">
        <f t="shared" si="1"/>
        <v>60608</v>
      </c>
      <c r="O57" s="78">
        <v>55550</v>
      </c>
      <c r="P57" s="21">
        <v>3600</v>
      </c>
      <c r="Q57" s="79">
        <f>SUM(Q54:Q56)</f>
        <v>59150</v>
      </c>
      <c r="R57" s="21">
        <v>55290</v>
      </c>
      <c r="S57" s="21">
        <v>3486</v>
      </c>
      <c r="T57" s="21">
        <f>SUM(T54:T56)</f>
        <v>58776</v>
      </c>
      <c r="U57" s="78">
        <v>55128</v>
      </c>
      <c r="V57" s="78">
        <v>3389</v>
      </c>
      <c r="W57" s="79">
        <f t="shared" si="2"/>
        <v>58517</v>
      </c>
      <c r="X57" s="21">
        <v>54972</v>
      </c>
      <c r="Y57" s="21">
        <v>3330</v>
      </c>
      <c r="Z57" s="21">
        <f t="shared" si="3"/>
        <v>58302</v>
      </c>
      <c r="AA57" s="21">
        <v>55170</v>
      </c>
      <c r="AB57" s="21">
        <v>3285</v>
      </c>
      <c r="AC57" s="21">
        <v>58455</v>
      </c>
      <c r="AD57" s="178"/>
      <c r="AE57" s="178"/>
      <c r="AF57" s="178"/>
      <c r="AG57" s="178"/>
      <c r="AH57" s="178"/>
      <c r="AI57" s="178"/>
    </row>
    <row r="58" spans="1:29" ht="12.75">
      <c r="A58" s="48" t="s">
        <v>57</v>
      </c>
      <c r="B58" s="48" t="s">
        <v>58</v>
      </c>
      <c r="C58" s="14">
        <v>49989</v>
      </c>
      <c r="D58" s="15">
        <v>7004</v>
      </c>
      <c r="E58" s="15">
        <f t="shared" si="0"/>
        <v>56993</v>
      </c>
      <c r="F58" s="14">
        <v>54384</v>
      </c>
      <c r="G58" s="13">
        <v>7085</v>
      </c>
      <c r="H58" s="15">
        <v>61469</v>
      </c>
      <c r="I58" s="14">
        <v>53995</v>
      </c>
      <c r="J58" s="13">
        <v>6880</v>
      </c>
      <c r="K58" s="15">
        <v>60875</v>
      </c>
      <c r="L58" s="14">
        <v>54175</v>
      </c>
      <c r="M58" s="7">
        <v>6777</v>
      </c>
      <c r="N58" s="108">
        <f t="shared" si="1"/>
        <v>60952</v>
      </c>
      <c r="O58" s="14">
        <v>54087</v>
      </c>
      <c r="P58" s="7">
        <v>6803</v>
      </c>
      <c r="Q58" s="15">
        <v>60890</v>
      </c>
      <c r="R58" s="14">
        <v>54654</v>
      </c>
      <c r="S58" s="7">
        <v>6705</v>
      </c>
      <c r="T58" s="15">
        <v>61359</v>
      </c>
      <c r="U58" s="14">
        <v>55305</v>
      </c>
      <c r="V58" s="7">
        <v>6769</v>
      </c>
      <c r="W58" s="15">
        <f t="shared" si="2"/>
        <v>62074</v>
      </c>
      <c r="X58" s="14">
        <v>55972</v>
      </c>
      <c r="Y58" s="7">
        <v>6802</v>
      </c>
      <c r="Z58" s="15">
        <f t="shared" si="3"/>
        <v>62774</v>
      </c>
      <c r="AA58" s="7">
        <v>56325</v>
      </c>
      <c r="AB58" s="7">
        <v>6735</v>
      </c>
      <c r="AC58" s="7">
        <v>63060</v>
      </c>
    </row>
    <row r="59" spans="1:29" ht="12.75">
      <c r="A59" s="49"/>
      <c r="B59" s="40" t="s">
        <v>59</v>
      </c>
      <c r="C59" s="14">
        <v>74145</v>
      </c>
      <c r="D59" s="15">
        <v>19504</v>
      </c>
      <c r="E59" s="15">
        <f t="shared" si="0"/>
        <v>93649</v>
      </c>
      <c r="F59" s="14">
        <v>70607</v>
      </c>
      <c r="G59" s="13">
        <v>19577</v>
      </c>
      <c r="H59" s="15">
        <v>90184</v>
      </c>
      <c r="I59" s="14">
        <v>65519</v>
      </c>
      <c r="J59" s="13">
        <v>19175</v>
      </c>
      <c r="K59" s="15">
        <v>84694</v>
      </c>
      <c r="L59" s="14">
        <v>63605</v>
      </c>
      <c r="M59" s="7">
        <v>18645</v>
      </c>
      <c r="N59" s="108">
        <f t="shared" si="1"/>
        <v>82250</v>
      </c>
      <c r="O59" s="14">
        <v>61244</v>
      </c>
      <c r="P59" s="7">
        <v>18603</v>
      </c>
      <c r="Q59" s="15">
        <v>79847</v>
      </c>
      <c r="R59" s="14">
        <v>60316</v>
      </c>
      <c r="S59" s="7">
        <v>18459</v>
      </c>
      <c r="T59" s="15">
        <v>78775</v>
      </c>
      <c r="U59" s="14">
        <v>59475</v>
      </c>
      <c r="V59" s="7">
        <v>18063</v>
      </c>
      <c r="W59" s="15">
        <f t="shared" si="2"/>
        <v>77538</v>
      </c>
      <c r="X59" s="14">
        <v>58570</v>
      </c>
      <c r="Y59" s="7">
        <v>17816</v>
      </c>
      <c r="Z59" s="15">
        <f t="shared" si="3"/>
        <v>76386</v>
      </c>
      <c r="AA59" s="7">
        <v>58197</v>
      </c>
      <c r="AB59" s="7">
        <v>17649</v>
      </c>
      <c r="AC59" s="7">
        <v>75846</v>
      </c>
    </row>
    <row r="60" spans="1:29" ht="12.75">
      <c r="A60" s="49"/>
      <c r="B60" s="40" t="s">
        <v>60</v>
      </c>
      <c r="C60" s="14">
        <v>154283</v>
      </c>
      <c r="D60" s="15">
        <v>31061</v>
      </c>
      <c r="E60" s="15">
        <f t="shared" si="0"/>
        <v>185344</v>
      </c>
      <c r="F60" s="14">
        <v>154727</v>
      </c>
      <c r="G60" s="13">
        <v>31917</v>
      </c>
      <c r="H60" s="15">
        <v>186644</v>
      </c>
      <c r="I60" s="14">
        <v>153797</v>
      </c>
      <c r="J60" s="13">
        <v>32035</v>
      </c>
      <c r="K60" s="15">
        <v>185832</v>
      </c>
      <c r="L60" s="14">
        <v>152337</v>
      </c>
      <c r="M60" s="7">
        <v>32074</v>
      </c>
      <c r="N60" s="108">
        <f t="shared" si="1"/>
        <v>184411</v>
      </c>
      <c r="O60" s="14">
        <v>149646</v>
      </c>
      <c r="P60" s="7">
        <v>32073</v>
      </c>
      <c r="Q60" s="15">
        <v>181719</v>
      </c>
      <c r="R60" s="14">
        <v>148971</v>
      </c>
      <c r="S60" s="7">
        <v>31972</v>
      </c>
      <c r="T60" s="15">
        <v>180943</v>
      </c>
      <c r="U60" s="14">
        <v>148300</v>
      </c>
      <c r="V60" s="7">
        <v>32225</v>
      </c>
      <c r="W60" s="15">
        <f t="shared" si="2"/>
        <v>180525</v>
      </c>
      <c r="X60" s="14">
        <v>147999</v>
      </c>
      <c r="Y60" s="7">
        <v>32297</v>
      </c>
      <c r="Z60" s="15">
        <f t="shared" si="3"/>
        <v>180296</v>
      </c>
      <c r="AA60" s="7">
        <v>148694</v>
      </c>
      <c r="AB60" s="7">
        <v>32106</v>
      </c>
      <c r="AC60" s="7">
        <v>180800</v>
      </c>
    </row>
    <row r="61" spans="1:35" s="1" customFormat="1" ht="12.75">
      <c r="A61" s="86" t="s">
        <v>382</v>
      </c>
      <c r="B61" s="87"/>
      <c r="C61" s="78">
        <f>SUM(C58:C60)</f>
        <v>278417</v>
      </c>
      <c r="D61" s="79">
        <f>SUM(D58:D60)</f>
        <v>57569</v>
      </c>
      <c r="E61" s="79">
        <f t="shared" si="0"/>
        <v>335986</v>
      </c>
      <c r="F61" s="78">
        <v>279718</v>
      </c>
      <c r="G61" s="20">
        <v>58579</v>
      </c>
      <c r="H61" s="79">
        <v>338297</v>
      </c>
      <c r="I61" s="78">
        <v>273311</v>
      </c>
      <c r="J61" s="20">
        <v>58090</v>
      </c>
      <c r="K61" s="79">
        <v>331401</v>
      </c>
      <c r="L61" s="78">
        <v>270117</v>
      </c>
      <c r="M61" s="21">
        <v>57496</v>
      </c>
      <c r="N61" s="191">
        <f t="shared" si="1"/>
        <v>327613</v>
      </c>
      <c r="O61" s="78">
        <v>264977</v>
      </c>
      <c r="P61" s="21">
        <v>57479</v>
      </c>
      <c r="Q61" s="79">
        <f>SUM(Q58:Q60)</f>
        <v>322456</v>
      </c>
      <c r="R61" s="21">
        <v>263941</v>
      </c>
      <c r="S61" s="21">
        <v>57136</v>
      </c>
      <c r="T61" s="21">
        <f>SUM(T58:T60)</f>
        <v>321077</v>
      </c>
      <c r="U61" s="78">
        <v>263080</v>
      </c>
      <c r="V61" s="78">
        <v>57057</v>
      </c>
      <c r="W61" s="79">
        <f t="shared" si="2"/>
        <v>320137</v>
      </c>
      <c r="X61" s="21">
        <v>262541</v>
      </c>
      <c r="Y61" s="21">
        <v>56915</v>
      </c>
      <c r="Z61" s="21">
        <f t="shared" si="3"/>
        <v>319456</v>
      </c>
      <c r="AA61" s="21">
        <v>263216</v>
      </c>
      <c r="AB61" s="21">
        <v>56490</v>
      </c>
      <c r="AC61" s="21">
        <v>319706</v>
      </c>
      <c r="AD61" s="178"/>
      <c r="AE61" s="178"/>
      <c r="AF61" s="178"/>
      <c r="AG61" s="178"/>
      <c r="AH61" s="178"/>
      <c r="AI61" s="178"/>
    </row>
    <row r="62" spans="1:29" ht="12.75">
      <c r="A62" s="48" t="s">
        <v>61</v>
      </c>
      <c r="B62" s="48" t="s">
        <v>62</v>
      </c>
      <c r="C62" s="14">
        <v>27536</v>
      </c>
      <c r="D62" s="15">
        <v>1804</v>
      </c>
      <c r="E62" s="15">
        <f t="shared" si="0"/>
        <v>29340</v>
      </c>
      <c r="F62" s="14">
        <v>28315</v>
      </c>
      <c r="G62" s="13">
        <v>1960</v>
      </c>
      <c r="H62" s="15">
        <v>30275</v>
      </c>
      <c r="I62" s="14">
        <v>27939</v>
      </c>
      <c r="J62" s="13">
        <v>1972</v>
      </c>
      <c r="K62" s="15">
        <v>29911</v>
      </c>
      <c r="L62" s="14">
        <v>28006</v>
      </c>
      <c r="M62" s="7">
        <v>1935</v>
      </c>
      <c r="N62" s="108">
        <f t="shared" si="1"/>
        <v>29941</v>
      </c>
      <c r="O62" s="14">
        <v>27804</v>
      </c>
      <c r="P62" s="7">
        <v>1999</v>
      </c>
      <c r="Q62" s="15">
        <v>29803</v>
      </c>
      <c r="R62" s="14">
        <v>28161</v>
      </c>
      <c r="S62" s="7">
        <v>1999</v>
      </c>
      <c r="T62" s="15">
        <v>30160</v>
      </c>
      <c r="U62" s="14">
        <v>28331</v>
      </c>
      <c r="V62" s="7">
        <v>2070</v>
      </c>
      <c r="W62" s="15">
        <f t="shared" si="2"/>
        <v>30401</v>
      </c>
      <c r="X62" s="14">
        <v>28487</v>
      </c>
      <c r="Y62" s="7">
        <v>2076</v>
      </c>
      <c r="Z62" s="15">
        <f t="shared" si="3"/>
        <v>30563</v>
      </c>
      <c r="AA62" s="7">
        <v>28833</v>
      </c>
      <c r="AB62" s="7">
        <v>2073</v>
      </c>
      <c r="AC62" s="7">
        <v>30906</v>
      </c>
    </row>
    <row r="63" spans="1:29" ht="12.75">
      <c r="A63" s="49"/>
      <c r="B63" s="40" t="s">
        <v>63</v>
      </c>
      <c r="C63" s="14">
        <v>73931</v>
      </c>
      <c r="D63" s="15">
        <v>7977</v>
      </c>
      <c r="E63" s="15">
        <f t="shared" si="0"/>
        <v>81908</v>
      </c>
      <c r="F63" s="14">
        <v>60161</v>
      </c>
      <c r="G63" s="13">
        <v>8481</v>
      </c>
      <c r="H63" s="15">
        <v>68642</v>
      </c>
      <c r="I63" s="14">
        <v>59149</v>
      </c>
      <c r="J63" s="13">
        <v>8949</v>
      </c>
      <c r="K63" s="15">
        <v>68098</v>
      </c>
      <c r="L63" s="14">
        <v>58394</v>
      </c>
      <c r="M63" s="7">
        <v>8793</v>
      </c>
      <c r="N63" s="108">
        <f t="shared" si="1"/>
        <v>67187</v>
      </c>
      <c r="O63" s="14">
        <v>57863</v>
      </c>
      <c r="P63" s="7">
        <v>8484</v>
      </c>
      <c r="Q63" s="15">
        <v>66347</v>
      </c>
      <c r="R63" s="14">
        <v>57928</v>
      </c>
      <c r="S63" s="7">
        <v>8502</v>
      </c>
      <c r="T63" s="15">
        <v>66430</v>
      </c>
      <c r="U63" s="14">
        <v>58622</v>
      </c>
      <c r="V63" s="7">
        <v>8649</v>
      </c>
      <c r="W63" s="15">
        <f t="shared" si="2"/>
        <v>67271</v>
      </c>
      <c r="X63" s="14">
        <v>58971</v>
      </c>
      <c r="Y63" s="7">
        <v>8590</v>
      </c>
      <c r="Z63" s="15">
        <f t="shared" si="3"/>
        <v>67561</v>
      </c>
      <c r="AA63" s="7">
        <v>59568</v>
      </c>
      <c r="AB63" s="7">
        <v>8613</v>
      </c>
      <c r="AC63" s="7">
        <v>68181</v>
      </c>
    </row>
    <row r="64" spans="1:29" ht="12.75">
      <c r="A64" s="49"/>
      <c r="B64" s="40" t="s">
        <v>64</v>
      </c>
      <c r="C64" s="14">
        <v>56121</v>
      </c>
      <c r="D64" s="15">
        <v>10283</v>
      </c>
      <c r="E64" s="15">
        <f t="shared" si="0"/>
        <v>66404</v>
      </c>
      <c r="F64" s="14">
        <v>78460</v>
      </c>
      <c r="G64" s="13">
        <v>10430</v>
      </c>
      <c r="H64" s="15">
        <v>88890</v>
      </c>
      <c r="I64" s="14">
        <v>80156</v>
      </c>
      <c r="J64" s="13">
        <v>11137</v>
      </c>
      <c r="K64" s="15">
        <v>91293</v>
      </c>
      <c r="L64" s="14">
        <v>81476</v>
      </c>
      <c r="M64" s="7">
        <v>11303</v>
      </c>
      <c r="N64" s="108">
        <f t="shared" si="1"/>
        <v>92779</v>
      </c>
      <c r="O64" s="14">
        <v>82259</v>
      </c>
      <c r="P64" s="7">
        <v>11388</v>
      </c>
      <c r="Q64" s="15">
        <v>93647</v>
      </c>
      <c r="R64" s="14">
        <v>83042</v>
      </c>
      <c r="S64" s="7">
        <v>11461</v>
      </c>
      <c r="T64" s="15">
        <v>94503</v>
      </c>
      <c r="U64" s="14">
        <v>84740</v>
      </c>
      <c r="V64" s="7">
        <v>11445</v>
      </c>
      <c r="W64" s="15">
        <f t="shared" si="2"/>
        <v>96185</v>
      </c>
      <c r="X64" s="14">
        <v>85834</v>
      </c>
      <c r="Y64" s="7">
        <v>11582</v>
      </c>
      <c r="Z64" s="15">
        <f t="shared" si="3"/>
        <v>97416</v>
      </c>
      <c r="AA64" s="7">
        <v>87387</v>
      </c>
      <c r="AB64" s="7">
        <v>11673</v>
      </c>
      <c r="AC64" s="7">
        <v>99060</v>
      </c>
    </row>
    <row r="65" spans="1:29" ht="12.75">
      <c r="A65" s="49"/>
      <c r="B65" s="40" t="s">
        <v>65</v>
      </c>
      <c r="C65" s="14">
        <v>5196</v>
      </c>
      <c r="D65" s="15">
        <v>3289</v>
      </c>
      <c r="E65" s="15">
        <f t="shared" si="0"/>
        <v>8485</v>
      </c>
      <c r="F65" s="14">
        <v>4897</v>
      </c>
      <c r="G65" s="13">
        <v>2820</v>
      </c>
      <c r="H65" s="15">
        <v>7717</v>
      </c>
      <c r="I65" s="14">
        <v>4615</v>
      </c>
      <c r="J65" s="13">
        <v>2567</v>
      </c>
      <c r="K65" s="15">
        <v>7182</v>
      </c>
      <c r="L65" s="14">
        <v>4559</v>
      </c>
      <c r="M65" s="7">
        <v>2520</v>
      </c>
      <c r="N65" s="108">
        <f t="shared" si="1"/>
        <v>7079</v>
      </c>
      <c r="O65" s="14">
        <v>4483</v>
      </c>
      <c r="P65" s="7">
        <v>2442</v>
      </c>
      <c r="Q65" s="15">
        <v>6925</v>
      </c>
      <c r="R65" s="14">
        <v>4487</v>
      </c>
      <c r="S65" s="7">
        <v>2412</v>
      </c>
      <c r="T65" s="15">
        <v>6899</v>
      </c>
      <c r="U65" s="14">
        <v>4455</v>
      </c>
      <c r="V65" s="7">
        <v>2354</v>
      </c>
      <c r="W65" s="15">
        <f t="shared" si="2"/>
        <v>6809</v>
      </c>
      <c r="X65" s="14">
        <v>4407</v>
      </c>
      <c r="Y65" s="7">
        <v>2351</v>
      </c>
      <c r="Z65" s="15">
        <f t="shared" si="3"/>
        <v>6758</v>
      </c>
      <c r="AA65" s="7">
        <v>4456</v>
      </c>
      <c r="AB65" s="7">
        <v>2389</v>
      </c>
      <c r="AC65" s="7">
        <v>6845</v>
      </c>
    </row>
    <row r="66" spans="1:29" ht="12.75">
      <c r="A66" s="49"/>
      <c r="B66" s="40" t="s">
        <v>66</v>
      </c>
      <c r="C66" s="14">
        <v>33157</v>
      </c>
      <c r="D66" s="15">
        <v>2701</v>
      </c>
      <c r="E66" s="15">
        <f t="shared" si="0"/>
        <v>35858</v>
      </c>
      <c r="F66" s="14">
        <v>34963</v>
      </c>
      <c r="G66" s="13">
        <v>2883</v>
      </c>
      <c r="H66" s="15">
        <v>37846</v>
      </c>
      <c r="I66" s="14">
        <v>34467</v>
      </c>
      <c r="J66" s="13">
        <v>3108</v>
      </c>
      <c r="K66" s="15">
        <v>37575</v>
      </c>
      <c r="L66" s="14">
        <v>34541</v>
      </c>
      <c r="M66" s="7">
        <v>3321</v>
      </c>
      <c r="N66" s="108">
        <f t="shared" si="1"/>
        <v>37862</v>
      </c>
      <c r="O66" s="14">
        <v>34343</v>
      </c>
      <c r="P66" s="7">
        <v>3436</v>
      </c>
      <c r="Q66" s="15">
        <v>37779</v>
      </c>
      <c r="R66" s="14">
        <v>34621</v>
      </c>
      <c r="S66" s="7">
        <v>3540</v>
      </c>
      <c r="T66" s="15">
        <v>38161</v>
      </c>
      <c r="U66" s="14">
        <v>35095</v>
      </c>
      <c r="V66" s="7">
        <v>3502</v>
      </c>
      <c r="W66" s="15">
        <f t="shared" si="2"/>
        <v>38597</v>
      </c>
      <c r="X66" s="14">
        <v>35718</v>
      </c>
      <c r="Y66" s="7">
        <v>3622</v>
      </c>
      <c r="Z66" s="15">
        <f t="shared" si="3"/>
        <v>39340</v>
      </c>
      <c r="AA66" s="7">
        <v>36158</v>
      </c>
      <c r="AB66" s="7">
        <v>3647</v>
      </c>
      <c r="AC66" s="7">
        <v>39805</v>
      </c>
    </row>
    <row r="67" spans="1:35" s="1" customFormat="1" ht="12.75">
      <c r="A67" s="86" t="s">
        <v>383</v>
      </c>
      <c r="B67" s="87"/>
      <c r="C67" s="78">
        <f>SUM(C62:C66)</f>
        <v>195941</v>
      </c>
      <c r="D67" s="79">
        <f>SUM(D62:D66)</f>
        <v>26054</v>
      </c>
      <c r="E67" s="79">
        <f t="shared" si="0"/>
        <v>221995</v>
      </c>
      <c r="F67" s="78">
        <v>206796</v>
      </c>
      <c r="G67" s="20">
        <v>26574</v>
      </c>
      <c r="H67" s="79">
        <v>233370</v>
      </c>
      <c r="I67" s="78">
        <v>206326</v>
      </c>
      <c r="J67" s="20">
        <v>27733</v>
      </c>
      <c r="K67" s="79">
        <v>234059</v>
      </c>
      <c r="L67" s="78">
        <v>206976</v>
      </c>
      <c r="M67" s="21">
        <v>27872</v>
      </c>
      <c r="N67" s="191">
        <f t="shared" si="1"/>
        <v>234848</v>
      </c>
      <c r="O67" s="78">
        <v>206752</v>
      </c>
      <c r="P67" s="21">
        <v>27749</v>
      </c>
      <c r="Q67" s="79">
        <f>SUM(Q62:Q66)</f>
        <v>234501</v>
      </c>
      <c r="R67" s="21">
        <v>208239</v>
      </c>
      <c r="S67" s="21">
        <v>27914</v>
      </c>
      <c r="T67" s="21">
        <f>SUM(T62:T66)</f>
        <v>236153</v>
      </c>
      <c r="U67" s="78">
        <v>211243</v>
      </c>
      <c r="V67" s="78">
        <v>28020</v>
      </c>
      <c r="W67" s="79">
        <f t="shared" si="2"/>
        <v>239263</v>
      </c>
      <c r="X67" s="21">
        <v>213417</v>
      </c>
      <c r="Y67" s="21">
        <v>28221</v>
      </c>
      <c r="Z67" s="21">
        <f t="shared" si="3"/>
        <v>241638</v>
      </c>
      <c r="AA67" s="21">
        <v>216402</v>
      </c>
      <c r="AB67" s="21">
        <v>28395</v>
      </c>
      <c r="AC67" s="21">
        <v>244797</v>
      </c>
      <c r="AD67" s="178"/>
      <c r="AE67" s="178"/>
      <c r="AF67" s="178"/>
      <c r="AG67" s="178"/>
      <c r="AH67" s="178"/>
      <c r="AI67" s="178"/>
    </row>
    <row r="68" spans="1:29" ht="12.75">
      <c r="A68" s="48" t="s">
        <v>67</v>
      </c>
      <c r="B68" s="3" t="s">
        <v>68</v>
      </c>
      <c r="C68" s="14">
        <v>80659</v>
      </c>
      <c r="D68" s="15">
        <v>7533</v>
      </c>
      <c r="E68" s="15">
        <f t="shared" si="0"/>
        <v>88192</v>
      </c>
      <c r="F68" s="14">
        <v>79169</v>
      </c>
      <c r="G68" s="13">
        <v>6868</v>
      </c>
      <c r="H68" s="15">
        <v>86037</v>
      </c>
      <c r="I68" s="67">
        <v>75840</v>
      </c>
      <c r="J68" s="68">
        <v>6630</v>
      </c>
      <c r="K68" s="69">
        <v>82470</v>
      </c>
      <c r="L68" s="14">
        <v>73675</v>
      </c>
      <c r="M68" s="7">
        <v>6262</v>
      </c>
      <c r="N68" s="108">
        <f t="shared" si="1"/>
        <v>79937</v>
      </c>
      <c r="O68" s="14">
        <v>70835</v>
      </c>
      <c r="P68" s="7">
        <v>5875</v>
      </c>
      <c r="Q68" s="15">
        <v>76710</v>
      </c>
      <c r="R68" s="14">
        <v>69588</v>
      </c>
      <c r="S68" s="7">
        <v>5614</v>
      </c>
      <c r="T68" s="15">
        <v>75202</v>
      </c>
      <c r="U68" s="14">
        <v>68370</v>
      </c>
      <c r="V68" s="7">
        <v>5307</v>
      </c>
      <c r="W68" s="15">
        <f t="shared" si="2"/>
        <v>73677</v>
      </c>
      <c r="X68" s="14">
        <v>67789</v>
      </c>
      <c r="Y68" s="7">
        <v>5058</v>
      </c>
      <c r="Z68" s="15">
        <f t="shared" si="3"/>
        <v>72847</v>
      </c>
      <c r="AA68" s="7">
        <v>66943</v>
      </c>
      <c r="AB68" s="7">
        <v>4707</v>
      </c>
      <c r="AC68" s="7">
        <v>71650</v>
      </c>
    </row>
    <row r="69" spans="1:29" ht="12.75">
      <c r="A69" s="49"/>
      <c r="B69" s="11" t="s">
        <v>69</v>
      </c>
      <c r="C69" s="14">
        <v>22980</v>
      </c>
      <c r="D69" s="15">
        <v>2003</v>
      </c>
      <c r="E69" s="15">
        <f aca="true" t="shared" si="4" ref="E69:E124">C69+D69</f>
        <v>24983</v>
      </c>
      <c r="F69" s="14">
        <v>22018</v>
      </c>
      <c r="G69" s="13">
        <v>1993</v>
      </c>
      <c r="H69" s="15">
        <v>24011</v>
      </c>
      <c r="I69" s="14">
        <v>20968</v>
      </c>
      <c r="J69" s="13">
        <v>1826</v>
      </c>
      <c r="K69" s="15">
        <v>22794</v>
      </c>
      <c r="L69" s="14">
        <v>20282</v>
      </c>
      <c r="M69" s="7">
        <v>1608</v>
      </c>
      <c r="N69" s="108">
        <f aca="true" t="shared" si="5" ref="N69:N132">L69+M69</f>
        <v>21890</v>
      </c>
      <c r="O69" s="14">
        <v>19463</v>
      </c>
      <c r="P69" s="7">
        <v>1551</v>
      </c>
      <c r="Q69" s="15">
        <v>21014</v>
      </c>
      <c r="R69" s="14">
        <v>19388</v>
      </c>
      <c r="S69" s="7">
        <v>1545</v>
      </c>
      <c r="T69" s="15">
        <v>20933</v>
      </c>
      <c r="U69" s="14">
        <v>19115</v>
      </c>
      <c r="V69" s="7">
        <v>1517</v>
      </c>
      <c r="W69" s="15">
        <f aca="true" t="shared" si="6" ref="W69:W131">U69+V69</f>
        <v>20632</v>
      </c>
      <c r="X69" s="14">
        <v>18849</v>
      </c>
      <c r="Y69" s="7">
        <v>1490</v>
      </c>
      <c r="Z69" s="15">
        <f aca="true" t="shared" si="7" ref="Z69:Z132">X69+Y69</f>
        <v>20339</v>
      </c>
      <c r="AA69" s="7">
        <v>18690</v>
      </c>
      <c r="AB69" s="7">
        <v>1426</v>
      </c>
      <c r="AC69" s="7">
        <v>20116</v>
      </c>
    </row>
    <row r="70" spans="1:29" ht="12.75">
      <c r="A70" s="49"/>
      <c r="B70" s="11" t="s">
        <v>70</v>
      </c>
      <c r="C70" s="14">
        <v>119981</v>
      </c>
      <c r="D70" s="15">
        <v>4766</v>
      </c>
      <c r="E70" s="15">
        <f t="shared" si="4"/>
        <v>124747</v>
      </c>
      <c r="F70" s="14">
        <v>120322</v>
      </c>
      <c r="G70" s="13">
        <v>4864</v>
      </c>
      <c r="H70" s="15">
        <v>125186</v>
      </c>
      <c r="I70" s="14">
        <v>115501</v>
      </c>
      <c r="J70" s="13">
        <v>4923</v>
      </c>
      <c r="K70" s="15">
        <v>120424</v>
      </c>
      <c r="L70" s="14">
        <v>111209</v>
      </c>
      <c r="M70" s="7">
        <v>4762</v>
      </c>
      <c r="N70" s="108">
        <f t="shared" si="5"/>
        <v>115971</v>
      </c>
      <c r="O70" s="14">
        <v>105810</v>
      </c>
      <c r="P70" s="7">
        <v>4591</v>
      </c>
      <c r="Q70" s="15">
        <v>110401</v>
      </c>
      <c r="R70" s="14">
        <v>103474</v>
      </c>
      <c r="S70" s="7">
        <v>4476</v>
      </c>
      <c r="T70" s="15">
        <v>107950</v>
      </c>
      <c r="U70" s="14">
        <v>101702</v>
      </c>
      <c r="V70" s="7">
        <v>4502</v>
      </c>
      <c r="W70" s="15">
        <f t="shared" si="6"/>
        <v>106204</v>
      </c>
      <c r="X70" s="14">
        <v>99423</v>
      </c>
      <c r="Y70" s="7">
        <v>4358</v>
      </c>
      <c r="Z70" s="15">
        <f t="shared" si="7"/>
        <v>103781</v>
      </c>
      <c r="AA70" s="7">
        <v>97425</v>
      </c>
      <c r="AB70" s="7">
        <v>4423</v>
      </c>
      <c r="AC70" s="7">
        <v>101848</v>
      </c>
    </row>
    <row r="71" spans="1:29" ht="12.75">
      <c r="A71" s="49"/>
      <c r="B71" s="33" t="s">
        <v>71</v>
      </c>
      <c r="C71" s="14">
        <v>44289</v>
      </c>
      <c r="D71" s="15">
        <v>4330</v>
      </c>
      <c r="E71" s="15">
        <f t="shared" si="4"/>
        <v>48619</v>
      </c>
      <c r="F71" s="14">
        <v>42617</v>
      </c>
      <c r="G71" s="13">
        <v>4069</v>
      </c>
      <c r="H71" s="15">
        <v>46686</v>
      </c>
      <c r="I71" s="14">
        <v>40259</v>
      </c>
      <c r="J71" s="13">
        <v>3846</v>
      </c>
      <c r="K71" s="15">
        <v>44105</v>
      </c>
      <c r="L71" s="14">
        <v>39071</v>
      </c>
      <c r="M71" s="7">
        <v>3771</v>
      </c>
      <c r="N71" s="108">
        <f t="shared" si="5"/>
        <v>42842</v>
      </c>
      <c r="O71" s="14">
        <v>37948</v>
      </c>
      <c r="P71" s="7">
        <v>3450</v>
      </c>
      <c r="Q71" s="15">
        <v>41398</v>
      </c>
      <c r="R71" s="14">
        <v>37535</v>
      </c>
      <c r="S71" s="7">
        <v>3428</v>
      </c>
      <c r="T71" s="15">
        <v>40963</v>
      </c>
      <c r="U71" s="14">
        <v>37106</v>
      </c>
      <c r="V71" s="7">
        <v>3340</v>
      </c>
      <c r="W71" s="15">
        <f t="shared" si="6"/>
        <v>40446</v>
      </c>
      <c r="X71" s="14">
        <v>36662</v>
      </c>
      <c r="Y71" s="7">
        <v>3214</v>
      </c>
      <c r="Z71" s="15">
        <f t="shared" si="7"/>
        <v>39876</v>
      </c>
      <c r="AA71" s="7">
        <v>36149</v>
      </c>
      <c r="AB71" s="7">
        <v>3202</v>
      </c>
      <c r="AC71" s="7">
        <v>39351</v>
      </c>
    </row>
    <row r="72" spans="1:35" s="1" customFormat="1" ht="12.75">
      <c r="A72" s="86" t="s">
        <v>384</v>
      </c>
      <c r="B72" s="192"/>
      <c r="C72" s="78">
        <f>SUM(C68:C71)</f>
        <v>267909</v>
      </c>
      <c r="D72" s="79">
        <f>SUM(D68:D71)</f>
        <v>18632</v>
      </c>
      <c r="E72" s="79">
        <f t="shared" si="4"/>
        <v>286541</v>
      </c>
      <c r="F72" s="78">
        <v>264126</v>
      </c>
      <c r="G72" s="20">
        <v>17794</v>
      </c>
      <c r="H72" s="79">
        <v>281920</v>
      </c>
      <c r="I72" s="78">
        <v>252568</v>
      </c>
      <c r="J72" s="20">
        <v>17225</v>
      </c>
      <c r="K72" s="79">
        <v>269793</v>
      </c>
      <c r="L72" s="78">
        <v>244237</v>
      </c>
      <c r="M72" s="21">
        <v>16403</v>
      </c>
      <c r="N72" s="191">
        <f t="shared" si="5"/>
        <v>260640</v>
      </c>
      <c r="O72" s="78">
        <v>234056</v>
      </c>
      <c r="P72" s="21">
        <v>15467</v>
      </c>
      <c r="Q72" s="79">
        <f>SUM(Q68:Q71)</f>
        <v>249523</v>
      </c>
      <c r="R72" s="21">
        <v>229985</v>
      </c>
      <c r="S72" s="21">
        <v>15063</v>
      </c>
      <c r="T72" s="21">
        <f>SUM(T68:T71)</f>
        <v>245048</v>
      </c>
      <c r="U72" s="78">
        <v>226293</v>
      </c>
      <c r="V72" s="78">
        <v>14666</v>
      </c>
      <c r="W72" s="79">
        <f t="shared" si="6"/>
        <v>240959</v>
      </c>
      <c r="X72" s="21">
        <v>222723</v>
      </c>
      <c r="Y72" s="21">
        <v>14120</v>
      </c>
      <c r="Z72" s="21">
        <f t="shared" si="7"/>
        <v>236843</v>
      </c>
      <c r="AA72" s="21">
        <v>219207</v>
      </c>
      <c r="AB72" s="21">
        <v>13758</v>
      </c>
      <c r="AC72" s="21">
        <v>232965</v>
      </c>
      <c r="AD72" s="178"/>
      <c r="AE72" s="178"/>
      <c r="AF72" s="178"/>
      <c r="AG72" s="178"/>
      <c r="AH72" s="178"/>
      <c r="AI72" s="178"/>
    </row>
    <row r="73" spans="1:29" ht="12.75">
      <c r="A73" s="48" t="s">
        <v>72</v>
      </c>
      <c r="B73" s="48" t="s">
        <v>73</v>
      </c>
      <c r="C73" s="14">
        <v>82664</v>
      </c>
      <c r="D73" s="15">
        <v>53687</v>
      </c>
      <c r="E73" s="15">
        <f t="shared" si="4"/>
        <v>136351</v>
      </c>
      <c r="F73" s="14">
        <v>82474</v>
      </c>
      <c r="G73" s="13">
        <v>50438</v>
      </c>
      <c r="H73" s="15">
        <v>132912</v>
      </c>
      <c r="I73" s="14">
        <v>80391</v>
      </c>
      <c r="J73" s="13">
        <v>47317</v>
      </c>
      <c r="K73" s="15">
        <v>127708</v>
      </c>
      <c r="L73" s="14">
        <v>80487</v>
      </c>
      <c r="M73" s="7">
        <v>45679</v>
      </c>
      <c r="N73" s="108">
        <f t="shared" si="5"/>
        <v>126166</v>
      </c>
      <c r="O73" s="14">
        <v>80491</v>
      </c>
      <c r="P73" s="7">
        <v>44956</v>
      </c>
      <c r="Q73" s="15">
        <v>125447</v>
      </c>
      <c r="R73" s="14">
        <v>81114</v>
      </c>
      <c r="S73" s="7">
        <v>44744</v>
      </c>
      <c r="T73" s="15">
        <v>125858</v>
      </c>
      <c r="U73" s="14">
        <v>82534</v>
      </c>
      <c r="V73" s="7">
        <v>45142</v>
      </c>
      <c r="W73" s="15">
        <f t="shared" si="6"/>
        <v>127676</v>
      </c>
      <c r="X73" s="14">
        <v>84076</v>
      </c>
      <c r="Y73" s="7">
        <v>45128</v>
      </c>
      <c r="Z73" s="15">
        <f t="shared" si="7"/>
        <v>129204</v>
      </c>
      <c r="AA73" s="7">
        <v>84801</v>
      </c>
      <c r="AB73" s="7">
        <v>45926</v>
      </c>
      <c r="AC73" s="7">
        <v>130727</v>
      </c>
    </row>
    <row r="74" spans="1:29" ht="12.75">
      <c r="A74" s="49"/>
      <c r="B74" s="40" t="s">
        <v>74</v>
      </c>
      <c r="C74" s="14">
        <v>60600</v>
      </c>
      <c r="D74" s="15">
        <v>40185</v>
      </c>
      <c r="E74" s="15">
        <f t="shared" si="4"/>
        <v>100785</v>
      </c>
      <c r="F74" s="14">
        <v>57610</v>
      </c>
      <c r="G74" s="13">
        <v>37886</v>
      </c>
      <c r="H74" s="15">
        <v>95496</v>
      </c>
      <c r="I74" s="14">
        <v>53408</v>
      </c>
      <c r="J74" s="13">
        <v>34844</v>
      </c>
      <c r="K74" s="15">
        <v>88252</v>
      </c>
      <c r="L74" s="14">
        <v>52281</v>
      </c>
      <c r="M74" s="7">
        <v>33248</v>
      </c>
      <c r="N74" s="108">
        <f t="shared" si="5"/>
        <v>85529</v>
      </c>
      <c r="O74" s="14">
        <v>51043</v>
      </c>
      <c r="P74" s="7">
        <v>32554</v>
      </c>
      <c r="Q74" s="15">
        <v>83597</v>
      </c>
      <c r="R74" s="14">
        <v>50834</v>
      </c>
      <c r="S74" s="7">
        <v>32291</v>
      </c>
      <c r="T74" s="15">
        <v>83125</v>
      </c>
      <c r="U74" s="14">
        <v>50914</v>
      </c>
      <c r="V74" s="7">
        <v>32228</v>
      </c>
      <c r="W74" s="15">
        <f t="shared" si="6"/>
        <v>83142</v>
      </c>
      <c r="X74" s="14">
        <v>51132</v>
      </c>
      <c r="Y74" s="7">
        <v>31965</v>
      </c>
      <c r="Z74" s="15">
        <f t="shared" si="7"/>
        <v>83097</v>
      </c>
      <c r="AA74" s="7">
        <v>51689</v>
      </c>
      <c r="AB74" s="7">
        <v>31996</v>
      </c>
      <c r="AC74" s="7">
        <v>83685</v>
      </c>
    </row>
    <row r="75" spans="1:29" ht="12.75">
      <c r="A75" s="49"/>
      <c r="B75" s="40" t="s">
        <v>75</v>
      </c>
      <c r="C75" s="14">
        <v>24174</v>
      </c>
      <c r="D75" s="15">
        <v>13812</v>
      </c>
      <c r="E75" s="15">
        <f t="shared" si="4"/>
        <v>37986</v>
      </c>
      <c r="F75" s="14">
        <v>22755</v>
      </c>
      <c r="G75" s="13">
        <v>12988</v>
      </c>
      <c r="H75" s="15">
        <v>35743</v>
      </c>
      <c r="I75" s="14">
        <v>21928</v>
      </c>
      <c r="J75" s="13">
        <v>12018</v>
      </c>
      <c r="K75" s="15">
        <v>33946</v>
      </c>
      <c r="L75" s="14">
        <v>21684</v>
      </c>
      <c r="M75" s="7">
        <v>11545</v>
      </c>
      <c r="N75" s="108">
        <f t="shared" si="5"/>
        <v>33229</v>
      </c>
      <c r="O75" s="14">
        <v>21563</v>
      </c>
      <c r="P75" s="7">
        <v>11334</v>
      </c>
      <c r="Q75" s="15">
        <v>32897</v>
      </c>
      <c r="R75" s="14">
        <v>21741</v>
      </c>
      <c r="S75" s="7">
        <v>11201</v>
      </c>
      <c r="T75" s="15">
        <v>32942</v>
      </c>
      <c r="U75" s="14">
        <v>21887</v>
      </c>
      <c r="V75" s="7">
        <v>11101</v>
      </c>
      <c r="W75" s="15">
        <f t="shared" si="6"/>
        <v>32988</v>
      </c>
      <c r="X75" s="14">
        <v>22202</v>
      </c>
      <c r="Y75" s="7">
        <v>11106</v>
      </c>
      <c r="Z75" s="15">
        <f t="shared" si="7"/>
        <v>33308</v>
      </c>
      <c r="AA75" s="7">
        <v>22108</v>
      </c>
      <c r="AB75" s="7">
        <v>11083</v>
      </c>
      <c r="AC75" s="7">
        <v>33191</v>
      </c>
    </row>
    <row r="76" spans="1:29" ht="12.75">
      <c r="A76" s="49"/>
      <c r="B76" s="40" t="s">
        <v>76</v>
      </c>
      <c r="C76" s="14">
        <v>53709</v>
      </c>
      <c r="D76" s="15">
        <v>10552</v>
      </c>
      <c r="E76" s="15">
        <f t="shared" si="4"/>
        <v>64261</v>
      </c>
      <c r="F76" s="14">
        <v>51217</v>
      </c>
      <c r="G76" s="13">
        <v>9909</v>
      </c>
      <c r="H76" s="15">
        <v>61126</v>
      </c>
      <c r="I76" s="14">
        <v>49785</v>
      </c>
      <c r="J76" s="13">
        <v>9687</v>
      </c>
      <c r="K76" s="15">
        <v>59472</v>
      </c>
      <c r="L76" s="14">
        <v>49715</v>
      </c>
      <c r="M76" s="7">
        <v>9202</v>
      </c>
      <c r="N76" s="108">
        <f t="shared" si="5"/>
        <v>58917</v>
      </c>
      <c r="O76" s="14">
        <v>48936</v>
      </c>
      <c r="P76" s="7">
        <v>9223</v>
      </c>
      <c r="Q76" s="15">
        <v>58159</v>
      </c>
      <c r="R76" s="14">
        <v>49005</v>
      </c>
      <c r="S76" s="7">
        <v>9121</v>
      </c>
      <c r="T76" s="15">
        <v>58126</v>
      </c>
      <c r="U76" s="14">
        <v>49210</v>
      </c>
      <c r="V76" s="7">
        <v>8944</v>
      </c>
      <c r="W76" s="15">
        <f t="shared" si="6"/>
        <v>58154</v>
      </c>
      <c r="X76" s="14">
        <v>49278</v>
      </c>
      <c r="Y76" s="7">
        <v>8911</v>
      </c>
      <c r="Z76" s="15">
        <f t="shared" si="7"/>
        <v>58189</v>
      </c>
      <c r="AA76" s="7">
        <v>49100</v>
      </c>
      <c r="AB76" s="7">
        <v>8904</v>
      </c>
      <c r="AC76" s="7">
        <v>58004</v>
      </c>
    </row>
    <row r="77" spans="1:29" ht="12.75">
      <c r="A77" s="49"/>
      <c r="B77" s="40" t="s">
        <v>77</v>
      </c>
      <c r="C77" s="14">
        <v>28778</v>
      </c>
      <c r="D77" s="15">
        <v>38243</v>
      </c>
      <c r="E77" s="15">
        <f t="shared" si="4"/>
        <v>67021</v>
      </c>
      <c r="F77" s="14">
        <v>27558</v>
      </c>
      <c r="G77" s="13">
        <v>35601</v>
      </c>
      <c r="H77" s="15">
        <v>63159</v>
      </c>
      <c r="I77" s="14">
        <v>26246</v>
      </c>
      <c r="J77" s="13">
        <v>32712</v>
      </c>
      <c r="K77" s="15">
        <v>58958</v>
      </c>
      <c r="L77" s="14">
        <v>26235</v>
      </c>
      <c r="M77" s="7">
        <v>30982</v>
      </c>
      <c r="N77" s="108">
        <f t="shared" si="5"/>
        <v>57217</v>
      </c>
      <c r="O77" s="14">
        <v>26129</v>
      </c>
      <c r="P77" s="7">
        <v>30216</v>
      </c>
      <c r="Q77" s="15">
        <v>56345</v>
      </c>
      <c r="R77" s="14">
        <v>26423</v>
      </c>
      <c r="S77" s="7">
        <v>29913</v>
      </c>
      <c r="T77" s="15">
        <v>56336</v>
      </c>
      <c r="U77" s="14">
        <v>26779</v>
      </c>
      <c r="V77" s="7">
        <v>29994</v>
      </c>
      <c r="W77" s="15">
        <f t="shared" si="6"/>
        <v>56773</v>
      </c>
      <c r="X77" s="14">
        <v>27318</v>
      </c>
      <c r="Y77" s="7">
        <v>29935</v>
      </c>
      <c r="Z77" s="15">
        <f t="shared" si="7"/>
        <v>57253</v>
      </c>
      <c r="AA77" s="7">
        <v>27952</v>
      </c>
      <c r="AB77" s="7">
        <v>30160</v>
      </c>
      <c r="AC77" s="7">
        <v>58112</v>
      </c>
    </row>
    <row r="78" spans="1:35" s="1" customFormat="1" ht="12.75">
      <c r="A78" s="86" t="s">
        <v>385</v>
      </c>
      <c r="B78" s="87"/>
      <c r="C78" s="78">
        <f>SUM(C73:C77)</f>
        <v>249925</v>
      </c>
      <c r="D78" s="79">
        <f>SUM(D73:D77)</f>
        <v>156479</v>
      </c>
      <c r="E78" s="79">
        <f t="shared" si="4"/>
        <v>406404</v>
      </c>
      <c r="F78" s="78">
        <v>241614</v>
      </c>
      <c r="G78" s="20">
        <v>146822</v>
      </c>
      <c r="H78" s="79">
        <v>388436</v>
      </c>
      <c r="I78" s="78">
        <v>231758</v>
      </c>
      <c r="J78" s="20">
        <v>136578</v>
      </c>
      <c r="K78" s="79">
        <v>368336</v>
      </c>
      <c r="L78" s="78">
        <v>230402</v>
      </c>
      <c r="M78" s="21">
        <v>130656</v>
      </c>
      <c r="N78" s="191">
        <f t="shared" si="5"/>
        <v>361058</v>
      </c>
      <c r="O78" s="78">
        <v>228162</v>
      </c>
      <c r="P78" s="21">
        <v>128283</v>
      </c>
      <c r="Q78" s="79">
        <f>SUM(Q73:Q77)</f>
        <v>356445</v>
      </c>
      <c r="R78" s="21">
        <v>229117</v>
      </c>
      <c r="S78" s="21">
        <v>127270</v>
      </c>
      <c r="T78" s="21">
        <f>SUM(T73:T77)</f>
        <v>356387</v>
      </c>
      <c r="U78" s="78">
        <v>231324</v>
      </c>
      <c r="V78" s="78">
        <v>127409</v>
      </c>
      <c r="W78" s="79">
        <f t="shared" si="6"/>
        <v>358733</v>
      </c>
      <c r="X78" s="21">
        <v>234006</v>
      </c>
      <c r="Y78" s="21">
        <v>127045</v>
      </c>
      <c r="Z78" s="21">
        <f t="shared" si="7"/>
        <v>361051</v>
      </c>
      <c r="AA78" s="21">
        <v>235650</v>
      </c>
      <c r="AB78" s="21">
        <v>128069</v>
      </c>
      <c r="AC78" s="21">
        <v>363719</v>
      </c>
      <c r="AD78" s="178"/>
      <c r="AE78" s="178"/>
      <c r="AF78" s="178"/>
      <c r="AG78" s="178"/>
      <c r="AH78" s="178"/>
      <c r="AI78" s="178"/>
    </row>
    <row r="79" spans="1:29" ht="12.75">
      <c r="A79" s="48" t="s">
        <v>78</v>
      </c>
      <c r="B79" s="48" t="s">
        <v>79</v>
      </c>
      <c r="C79" s="14">
        <v>75300</v>
      </c>
      <c r="D79" s="15">
        <v>8257</v>
      </c>
      <c r="E79" s="15">
        <f t="shared" si="4"/>
        <v>83557</v>
      </c>
      <c r="F79" s="14">
        <v>84277</v>
      </c>
      <c r="G79" s="13">
        <v>8929</v>
      </c>
      <c r="H79" s="15">
        <v>93206</v>
      </c>
      <c r="I79" s="14">
        <v>87336</v>
      </c>
      <c r="J79" s="13">
        <v>9118</v>
      </c>
      <c r="K79" s="15">
        <v>96454</v>
      </c>
      <c r="L79" s="14">
        <v>88244</v>
      </c>
      <c r="M79" s="7">
        <v>9200</v>
      </c>
      <c r="N79" s="108">
        <f t="shared" si="5"/>
        <v>97444</v>
      </c>
      <c r="O79" s="14">
        <v>88306</v>
      </c>
      <c r="P79" s="7">
        <v>9239</v>
      </c>
      <c r="Q79" s="15">
        <v>97545</v>
      </c>
      <c r="R79" s="14">
        <v>88810</v>
      </c>
      <c r="S79" s="7">
        <v>9403</v>
      </c>
      <c r="T79" s="15">
        <v>98213</v>
      </c>
      <c r="U79" s="14">
        <v>89541</v>
      </c>
      <c r="V79" s="7">
        <v>9514</v>
      </c>
      <c r="W79" s="15">
        <f t="shared" si="6"/>
        <v>99055</v>
      </c>
      <c r="X79" s="14">
        <v>90103</v>
      </c>
      <c r="Y79" s="7">
        <v>9581</v>
      </c>
      <c r="Z79" s="15">
        <f t="shared" si="7"/>
        <v>99684</v>
      </c>
      <c r="AA79" s="7">
        <v>90511</v>
      </c>
      <c r="AB79" s="7">
        <v>9690</v>
      </c>
      <c r="AC79" s="7">
        <v>100201</v>
      </c>
    </row>
    <row r="80" spans="1:29" ht="12.75">
      <c r="A80" s="49"/>
      <c r="B80" s="40" t="s">
        <v>80</v>
      </c>
      <c r="C80" s="14">
        <v>72559</v>
      </c>
      <c r="D80" s="15">
        <v>5370</v>
      </c>
      <c r="E80" s="15">
        <f t="shared" si="4"/>
        <v>77929</v>
      </c>
      <c r="F80" s="14">
        <v>83029</v>
      </c>
      <c r="G80" s="13">
        <v>5429</v>
      </c>
      <c r="H80" s="15">
        <v>88458</v>
      </c>
      <c r="I80" s="14">
        <v>86982</v>
      </c>
      <c r="J80" s="13">
        <v>5597</v>
      </c>
      <c r="K80" s="15">
        <v>92579</v>
      </c>
      <c r="L80" s="14">
        <v>87784</v>
      </c>
      <c r="M80" s="7">
        <v>5749</v>
      </c>
      <c r="N80" s="108">
        <f t="shared" si="5"/>
        <v>93533</v>
      </c>
      <c r="O80" s="14">
        <v>87359</v>
      </c>
      <c r="P80" s="7">
        <v>5736</v>
      </c>
      <c r="Q80" s="15">
        <v>93095</v>
      </c>
      <c r="R80" s="14">
        <v>87077</v>
      </c>
      <c r="S80" s="7">
        <v>5695</v>
      </c>
      <c r="T80" s="15">
        <v>92772</v>
      </c>
      <c r="U80" s="14">
        <v>87702</v>
      </c>
      <c r="V80" s="7">
        <v>5662</v>
      </c>
      <c r="W80" s="15">
        <f t="shared" si="6"/>
        <v>93364</v>
      </c>
      <c r="X80" s="14">
        <v>88166</v>
      </c>
      <c r="Y80" s="7">
        <v>5604</v>
      </c>
      <c r="Z80" s="15">
        <f t="shared" si="7"/>
        <v>93770</v>
      </c>
      <c r="AA80" s="7">
        <v>88668</v>
      </c>
      <c r="AB80" s="7">
        <v>5735</v>
      </c>
      <c r="AC80" s="7">
        <v>94403</v>
      </c>
    </row>
    <row r="81" spans="1:35" s="1" customFormat="1" ht="12.75">
      <c r="A81" s="86" t="s">
        <v>386</v>
      </c>
      <c r="B81" s="87"/>
      <c r="C81" s="67">
        <f>SUM(C79:C80)</f>
        <v>147859</v>
      </c>
      <c r="D81" s="69">
        <f>SUM(D79:D80)</f>
        <v>13627</v>
      </c>
      <c r="E81" s="69">
        <f t="shared" si="4"/>
        <v>161486</v>
      </c>
      <c r="F81" s="78">
        <v>167306</v>
      </c>
      <c r="G81" s="20">
        <v>14358</v>
      </c>
      <c r="H81" s="79">
        <v>181664</v>
      </c>
      <c r="I81" s="78">
        <v>174318</v>
      </c>
      <c r="J81" s="20">
        <v>14715</v>
      </c>
      <c r="K81" s="79">
        <v>189033</v>
      </c>
      <c r="L81" s="78">
        <v>176028</v>
      </c>
      <c r="M81" s="21">
        <v>14949</v>
      </c>
      <c r="N81" s="191">
        <f t="shared" si="5"/>
        <v>190977</v>
      </c>
      <c r="O81" s="78">
        <v>175665</v>
      </c>
      <c r="P81" s="21">
        <v>14975</v>
      </c>
      <c r="Q81" s="79">
        <f>SUM(Q79:Q80)</f>
        <v>190640</v>
      </c>
      <c r="R81" s="21">
        <v>175887</v>
      </c>
      <c r="S81" s="21">
        <v>15098</v>
      </c>
      <c r="T81" s="21">
        <f>SUM(T79:T80)</f>
        <v>190985</v>
      </c>
      <c r="U81" s="78">
        <v>177243</v>
      </c>
      <c r="V81" s="78">
        <v>15176</v>
      </c>
      <c r="W81" s="79">
        <f t="shared" si="6"/>
        <v>192419</v>
      </c>
      <c r="X81" s="21">
        <v>178269</v>
      </c>
      <c r="Y81" s="21">
        <v>15185</v>
      </c>
      <c r="Z81" s="21">
        <f t="shared" si="7"/>
        <v>193454</v>
      </c>
      <c r="AA81" s="21">
        <v>179179</v>
      </c>
      <c r="AB81" s="21">
        <v>15425</v>
      </c>
      <c r="AC81" s="21">
        <v>194604</v>
      </c>
      <c r="AD81" s="178"/>
      <c r="AE81" s="178"/>
      <c r="AF81" s="178"/>
      <c r="AG81" s="178"/>
      <c r="AH81" s="178"/>
      <c r="AI81" s="178"/>
    </row>
    <row r="82" spans="1:29" ht="12.75">
      <c r="A82" s="48" t="s">
        <v>81</v>
      </c>
      <c r="B82" s="48" t="s">
        <v>82</v>
      </c>
      <c r="C82" s="14">
        <v>31029</v>
      </c>
      <c r="D82" s="15">
        <v>2729</v>
      </c>
      <c r="E82" s="15">
        <f t="shared" si="4"/>
        <v>33758</v>
      </c>
      <c r="F82" s="14">
        <v>30877</v>
      </c>
      <c r="G82" s="13">
        <v>2655</v>
      </c>
      <c r="H82" s="15">
        <v>33532</v>
      </c>
      <c r="I82" s="14">
        <v>30171</v>
      </c>
      <c r="J82" s="13">
        <v>2482</v>
      </c>
      <c r="K82" s="15">
        <v>32653</v>
      </c>
      <c r="L82" s="14">
        <v>29340</v>
      </c>
      <c r="M82" s="7">
        <v>2327</v>
      </c>
      <c r="N82" s="108">
        <f t="shared" si="5"/>
        <v>31667</v>
      </c>
      <c r="O82" s="14">
        <v>28343</v>
      </c>
      <c r="P82" s="7">
        <v>2203</v>
      </c>
      <c r="Q82" s="15">
        <v>30546</v>
      </c>
      <c r="R82" s="14">
        <v>28172</v>
      </c>
      <c r="S82" s="7">
        <v>2122</v>
      </c>
      <c r="T82" s="15">
        <v>30294</v>
      </c>
      <c r="U82" s="14">
        <v>28043</v>
      </c>
      <c r="V82" s="7">
        <v>2017</v>
      </c>
      <c r="W82" s="15">
        <f t="shared" si="6"/>
        <v>30060</v>
      </c>
      <c r="X82" s="14">
        <v>28019</v>
      </c>
      <c r="Y82" s="7">
        <v>2039</v>
      </c>
      <c r="Z82" s="15">
        <f t="shared" si="7"/>
        <v>30058</v>
      </c>
      <c r="AA82" s="7">
        <v>27715</v>
      </c>
      <c r="AB82" s="7">
        <v>1949</v>
      </c>
      <c r="AC82" s="7">
        <v>29664</v>
      </c>
    </row>
    <row r="83" spans="1:29" ht="12.75">
      <c r="A83" s="49"/>
      <c r="B83" s="40" t="s">
        <v>83</v>
      </c>
      <c r="C83" s="14">
        <v>45339</v>
      </c>
      <c r="D83" s="15">
        <v>5221</v>
      </c>
      <c r="E83" s="15">
        <f t="shared" si="4"/>
        <v>50560</v>
      </c>
      <c r="F83" s="14">
        <v>46733</v>
      </c>
      <c r="G83" s="13">
        <v>5056</v>
      </c>
      <c r="H83" s="15">
        <v>51789</v>
      </c>
      <c r="I83" s="14">
        <v>45017</v>
      </c>
      <c r="J83" s="13">
        <v>4902</v>
      </c>
      <c r="K83" s="15">
        <v>49919</v>
      </c>
      <c r="L83" s="14">
        <v>43652</v>
      </c>
      <c r="M83" s="7">
        <v>4688</v>
      </c>
      <c r="N83" s="108">
        <f t="shared" si="5"/>
        <v>48340</v>
      </c>
      <c r="O83" s="14">
        <v>41859</v>
      </c>
      <c r="P83" s="7">
        <v>4624</v>
      </c>
      <c r="Q83" s="15">
        <v>46483</v>
      </c>
      <c r="R83" s="14">
        <v>41463</v>
      </c>
      <c r="S83" s="7">
        <v>4514</v>
      </c>
      <c r="T83" s="15">
        <v>45977</v>
      </c>
      <c r="U83" s="14">
        <v>40990</v>
      </c>
      <c r="V83" s="7">
        <v>4372</v>
      </c>
      <c r="W83" s="15">
        <f t="shared" si="6"/>
        <v>45362</v>
      </c>
      <c r="X83" s="14">
        <v>40652</v>
      </c>
      <c r="Y83" s="7">
        <v>4329</v>
      </c>
      <c r="Z83" s="15">
        <f t="shared" si="7"/>
        <v>44981</v>
      </c>
      <c r="AA83" s="7">
        <v>40164</v>
      </c>
      <c r="AB83" s="7">
        <v>4348</v>
      </c>
      <c r="AC83" s="7">
        <v>44512</v>
      </c>
    </row>
    <row r="84" spans="1:29" ht="12.75">
      <c r="A84" s="49"/>
      <c r="B84" s="40" t="s">
        <v>84</v>
      </c>
      <c r="C84" s="14">
        <v>22565</v>
      </c>
      <c r="D84" s="15">
        <v>1934</v>
      </c>
      <c r="E84" s="15">
        <f t="shared" si="4"/>
        <v>24499</v>
      </c>
      <c r="F84" s="14">
        <v>21289</v>
      </c>
      <c r="G84" s="13">
        <v>1561</v>
      </c>
      <c r="H84" s="15">
        <v>22850</v>
      </c>
      <c r="I84" s="14">
        <v>20251</v>
      </c>
      <c r="J84" s="13">
        <v>1528</v>
      </c>
      <c r="K84" s="15">
        <v>21779</v>
      </c>
      <c r="L84" s="14">
        <v>19849</v>
      </c>
      <c r="M84" s="7">
        <v>1548</v>
      </c>
      <c r="N84" s="108">
        <f t="shared" si="5"/>
        <v>21397</v>
      </c>
      <c r="O84" s="14">
        <v>19377</v>
      </c>
      <c r="P84" s="7">
        <v>1484</v>
      </c>
      <c r="Q84" s="15">
        <v>20861</v>
      </c>
      <c r="R84" s="14">
        <v>19234</v>
      </c>
      <c r="S84" s="7">
        <v>1440</v>
      </c>
      <c r="T84" s="15">
        <v>20674</v>
      </c>
      <c r="U84" s="14">
        <v>19148</v>
      </c>
      <c r="V84" s="7">
        <v>1427</v>
      </c>
      <c r="W84" s="15">
        <f t="shared" si="6"/>
        <v>20575</v>
      </c>
      <c r="X84" s="14">
        <v>19037</v>
      </c>
      <c r="Y84" s="7">
        <v>1379</v>
      </c>
      <c r="Z84" s="15">
        <f t="shared" si="7"/>
        <v>20416</v>
      </c>
      <c r="AA84" s="7">
        <v>18955</v>
      </c>
      <c r="AB84" s="7">
        <v>1400</v>
      </c>
      <c r="AC84" s="7">
        <v>20355</v>
      </c>
    </row>
    <row r="85" spans="1:29" ht="12.75">
      <c r="A85" s="49"/>
      <c r="B85" s="40" t="s">
        <v>85</v>
      </c>
      <c r="C85" s="14">
        <v>53542</v>
      </c>
      <c r="D85" s="15">
        <v>6538</v>
      </c>
      <c r="E85" s="15">
        <f t="shared" si="4"/>
        <v>60080</v>
      </c>
      <c r="F85" s="14">
        <v>53165</v>
      </c>
      <c r="G85" s="13">
        <v>6455</v>
      </c>
      <c r="H85" s="15">
        <v>59620</v>
      </c>
      <c r="I85" s="14">
        <v>51986</v>
      </c>
      <c r="J85" s="13">
        <v>6324</v>
      </c>
      <c r="K85" s="15">
        <v>58310</v>
      </c>
      <c r="L85" s="14">
        <v>50716</v>
      </c>
      <c r="M85" s="7">
        <v>6206</v>
      </c>
      <c r="N85" s="108">
        <f t="shared" si="5"/>
        <v>56922</v>
      </c>
      <c r="O85" s="14">
        <v>49512</v>
      </c>
      <c r="P85" s="7">
        <v>6068</v>
      </c>
      <c r="Q85" s="15">
        <v>55580</v>
      </c>
      <c r="R85" s="14">
        <v>48926</v>
      </c>
      <c r="S85" s="7">
        <v>6135</v>
      </c>
      <c r="T85" s="15">
        <v>55061</v>
      </c>
      <c r="U85" s="14">
        <v>48637</v>
      </c>
      <c r="V85" s="7">
        <v>6080</v>
      </c>
      <c r="W85" s="15">
        <f t="shared" si="6"/>
        <v>54717</v>
      </c>
      <c r="X85" s="14">
        <v>48681</v>
      </c>
      <c r="Y85" s="7">
        <v>6068</v>
      </c>
      <c r="Z85" s="15">
        <f t="shared" si="7"/>
        <v>54749</v>
      </c>
      <c r="AA85" s="7">
        <v>48439</v>
      </c>
      <c r="AB85" s="7">
        <v>6073</v>
      </c>
      <c r="AC85" s="7">
        <v>54512</v>
      </c>
    </row>
    <row r="86" spans="1:29" ht="12.75">
      <c r="A86" s="49"/>
      <c r="B86" s="40" t="s">
        <v>86</v>
      </c>
      <c r="C86" s="14">
        <v>30952</v>
      </c>
      <c r="D86" s="15">
        <v>3826</v>
      </c>
      <c r="E86" s="15">
        <f t="shared" si="4"/>
        <v>34778</v>
      </c>
      <c r="F86" s="14">
        <v>64523</v>
      </c>
      <c r="G86" s="13">
        <v>6295</v>
      </c>
      <c r="H86" s="15">
        <v>70818</v>
      </c>
      <c r="I86" s="14">
        <v>63523</v>
      </c>
      <c r="J86" s="13">
        <v>6332</v>
      </c>
      <c r="K86" s="15">
        <v>69855</v>
      </c>
      <c r="L86" s="14">
        <v>62579</v>
      </c>
      <c r="M86" s="7">
        <v>6329</v>
      </c>
      <c r="N86" s="108">
        <f t="shared" si="5"/>
        <v>68908</v>
      </c>
      <c r="O86" s="14">
        <v>60838</v>
      </c>
      <c r="P86" s="7">
        <v>6342</v>
      </c>
      <c r="Q86" s="15">
        <v>67180</v>
      </c>
      <c r="R86" s="14">
        <v>60112</v>
      </c>
      <c r="S86" s="7">
        <v>6389</v>
      </c>
      <c r="T86" s="15">
        <v>66501</v>
      </c>
      <c r="U86" s="14">
        <v>60179</v>
      </c>
      <c r="V86" s="7">
        <v>6294</v>
      </c>
      <c r="W86" s="15">
        <f t="shared" si="6"/>
        <v>66473</v>
      </c>
      <c r="X86" s="14">
        <v>28414</v>
      </c>
      <c r="Y86" s="7">
        <v>3438</v>
      </c>
      <c r="Z86" s="15">
        <f t="shared" si="7"/>
        <v>31852</v>
      </c>
      <c r="AA86" s="7">
        <v>28381</v>
      </c>
      <c r="AB86" s="7">
        <v>3401</v>
      </c>
      <c r="AC86" s="7">
        <v>31782</v>
      </c>
    </row>
    <row r="87" spans="1:29" ht="12.75">
      <c r="A87" s="49"/>
      <c r="B87" s="40" t="s">
        <v>87</v>
      </c>
      <c r="C87" s="14">
        <v>62373</v>
      </c>
      <c r="D87" s="15">
        <v>6428</v>
      </c>
      <c r="E87" s="15">
        <f t="shared" si="4"/>
        <v>68801</v>
      </c>
      <c r="F87" s="14">
        <v>29997</v>
      </c>
      <c r="G87" s="13">
        <v>3688</v>
      </c>
      <c r="H87" s="15">
        <v>33685</v>
      </c>
      <c r="I87" s="14">
        <v>29356</v>
      </c>
      <c r="J87" s="13">
        <v>3633</v>
      </c>
      <c r="K87" s="15">
        <v>32989</v>
      </c>
      <c r="L87" s="14">
        <v>29037</v>
      </c>
      <c r="M87" s="7">
        <v>3471</v>
      </c>
      <c r="N87" s="108">
        <f t="shared" si="5"/>
        <v>32508</v>
      </c>
      <c r="O87" s="14">
        <v>28654</v>
      </c>
      <c r="P87" s="7">
        <v>3479</v>
      </c>
      <c r="Q87" s="15">
        <v>32133</v>
      </c>
      <c r="R87" s="14">
        <v>28489</v>
      </c>
      <c r="S87" s="7">
        <v>3413</v>
      </c>
      <c r="T87" s="15">
        <v>31902</v>
      </c>
      <c r="U87" s="14">
        <v>28438</v>
      </c>
      <c r="V87" s="7">
        <v>3466</v>
      </c>
      <c r="W87" s="15">
        <f t="shared" si="6"/>
        <v>31904</v>
      </c>
      <c r="X87" s="14">
        <v>59674</v>
      </c>
      <c r="Y87" s="7">
        <v>6167</v>
      </c>
      <c r="Z87" s="15">
        <f t="shared" si="7"/>
        <v>65841</v>
      </c>
      <c r="AA87" s="7">
        <v>59537</v>
      </c>
      <c r="AB87" s="7">
        <v>6122</v>
      </c>
      <c r="AC87" s="7">
        <v>65659</v>
      </c>
    </row>
    <row r="88" spans="1:35" s="1" customFormat="1" ht="12.75">
      <c r="A88" s="86" t="s">
        <v>387</v>
      </c>
      <c r="B88" s="87"/>
      <c r="C88" s="78">
        <f>SUM(C82:C87)</f>
        <v>245800</v>
      </c>
      <c r="D88" s="79">
        <f>SUM(D82:D87)</f>
        <v>26676</v>
      </c>
      <c r="E88" s="79">
        <f t="shared" si="4"/>
        <v>272476</v>
      </c>
      <c r="F88" s="78">
        <v>246584</v>
      </c>
      <c r="G88" s="20">
        <v>25710</v>
      </c>
      <c r="H88" s="79">
        <v>272294</v>
      </c>
      <c r="I88" s="78">
        <v>240304</v>
      </c>
      <c r="J88" s="20">
        <v>25201</v>
      </c>
      <c r="K88" s="79">
        <v>265505</v>
      </c>
      <c r="L88" s="78">
        <v>235173</v>
      </c>
      <c r="M88" s="21">
        <v>24569</v>
      </c>
      <c r="N88" s="191">
        <f t="shared" si="5"/>
        <v>259742</v>
      </c>
      <c r="O88" s="78">
        <v>228583</v>
      </c>
      <c r="P88" s="21">
        <v>24200</v>
      </c>
      <c r="Q88" s="79">
        <f>SUM(Q82:Q87)</f>
        <v>252783</v>
      </c>
      <c r="R88" s="21">
        <v>226396</v>
      </c>
      <c r="S88" s="21">
        <v>24013</v>
      </c>
      <c r="T88" s="21">
        <f>SUM(T82:T87)</f>
        <v>250409</v>
      </c>
      <c r="U88" s="78">
        <v>225435</v>
      </c>
      <c r="V88" s="21">
        <v>23656</v>
      </c>
      <c r="W88" s="79">
        <f t="shared" si="6"/>
        <v>249091</v>
      </c>
      <c r="X88" s="21">
        <v>224477</v>
      </c>
      <c r="Y88" s="21">
        <v>23420</v>
      </c>
      <c r="Z88" s="21">
        <f t="shared" si="7"/>
        <v>247897</v>
      </c>
      <c r="AA88" s="21">
        <v>223191</v>
      </c>
      <c r="AB88" s="21">
        <v>23293</v>
      </c>
      <c r="AC88" s="21">
        <v>246484</v>
      </c>
      <c r="AD88" s="178"/>
      <c r="AE88" s="178"/>
      <c r="AF88" s="178"/>
      <c r="AG88" s="178"/>
      <c r="AH88" s="178"/>
      <c r="AI88" s="178"/>
    </row>
    <row r="89" spans="1:29" ht="12.75">
      <c r="A89" s="48" t="s">
        <v>88</v>
      </c>
      <c r="B89" s="48" t="s">
        <v>88</v>
      </c>
      <c r="C89" s="14">
        <v>146057</v>
      </c>
      <c r="D89" s="15">
        <v>37509</v>
      </c>
      <c r="E89" s="15">
        <f t="shared" si="4"/>
        <v>183566</v>
      </c>
      <c r="F89" s="14">
        <v>140371</v>
      </c>
      <c r="G89" s="13">
        <v>36314</v>
      </c>
      <c r="H89" s="15">
        <v>176685</v>
      </c>
      <c r="I89" s="14">
        <v>136655</v>
      </c>
      <c r="J89" s="13">
        <v>35971</v>
      </c>
      <c r="K89" s="15">
        <v>172626</v>
      </c>
      <c r="L89" s="14">
        <v>137597</v>
      </c>
      <c r="M89" s="7">
        <v>35766</v>
      </c>
      <c r="N89" s="108">
        <f t="shared" si="5"/>
        <v>173363</v>
      </c>
      <c r="O89" s="14">
        <v>137382</v>
      </c>
      <c r="P89" s="7">
        <v>35827</v>
      </c>
      <c r="Q89" s="15">
        <v>173209</v>
      </c>
      <c r="R89" s="14">
        <v>136327</v>
      </c>
      <c r="S89" s="7">
        <v>36234</v>
      </c>
      <c r="T89" s="15">
        <v>172561</v>
      </c>
      <c r="U89" s="14">
        <v>135807</v>
      </c>
      <c r="V89" s="7">
        <v>36821</v>
      </c>
      <c r="W89" s="15">
        <f t="shared" si="6"/>
        <v>172628</v>
      </c>
      <c r="X89" s="14">
        <v>135164</v>
      </c>
      <c r="Y89" s="7">
        <v>37883</v>
      </c>
      <c r="Z89" s="15">
        <f t="shared" si="7"/>
        <v>173047</v>
      </c>
      <c r="AA89" s="7">
        <v>135016</v>
      </c>
      <c r="AB89" s="7">
        <v>38049</v>
      </c>
      <c r="AC89" s="7">
        <v>173065</v>
      </c>
    </row>
    <row r="90" spans="1:35" s="1" customFormat="1" ht="12.75">
      <c r="A90" s="86" t="s">
        <v>388</v>
      </c>
      <c r="B90" s="87"/>
      <c r="C90" s="78">
        <f>SUM(C89)</f>
        <v>146057</v>
      </c>
      <c r="D90" s="79">
        <f>SUM(D89)</f>
        <v>37509</v>
      </c>
      <c r="E90" s="79">
        <f t="shared" si="4"/>
        <v>183566</v>
      </c>
      <c r="F90" s="78">
        <v>140371</v>
      </c>
      <c r="G90" s="20">
        <v>36314</v>
      </c>
      <c r="H90" s="79">
        <v>176685</v>
      </c>
      <c r="I90" s="78">
        <v>136655</v>
      </c>
      <c r="J90" s="20">
        <v>35971</v>
      </c>
      <c r="K90" s="79">
        <v>172626</v>
      </c>
      <c r="L90" s="78">
        <v>137597</v>
      </c>
      <c r="M90" s="21">
        <v>35766</v>
      </c>
      <c r="N90" s="191">
        <f t="shared" si="5"/>
        <v>173363</v>
      </c>
      <c r="O90" s="78">
        <v>137382</v>
      </c>
      <c r="P90" s="21">
        <v>35827</v>
      </c>
      <c r="Q90" s="79">
        <f>SUM(Q89)</f>
        <v>173209</v>
      </c>
      <c r="R90" s="78">
        <v>136327</v>
      </c>
      <c r="S90" s="21">
        <v>36234</v>
      </c>
      <c r="T90" s="79">
        <f>SUM(T89)</f>
        <v>172561</v>
      </c>
      <c r="U90" s="78">
        <v>135807</v>
      </c>
      <c r="V90" s="21">
        <v>36821</v>
      </c>
      <c r="W90" s="79">
        <f t="shared" si="6"/>
        <v>172628</v>
      </c>
      <c r="X90" s="21">
        <v>135164</v>
      </c>
      <c r="Y90" s="21">
        <v>37883</v>
      </c>
      <c r="Z90" s="21">
        <f>X90+Y90</f>
        <v>173047</v>
      </c>
      <c r="AA90" s="21">
        <v>135016</v>
      </c>
      <c r="AB90" s="21">
        <v>38049</v>
      </c>
      <c r="AC90" s="21">
        <v>173065</v>
      </c>
      <c r="AD90" s="178"/>
      <c r="AE90" s="178"/>
      <c r="AF90" s="178"/>
      <c r="AG90" s="178"/>
      <c r="AH90" s="178"/>
      <c r="AI90" s="178"/>
    </row>
    <row r="91" spans="1:29" ht="12.75">
      <c r="A91" s="48" t="s">
        <v>89</v>
      </c>
      <c r="B91" s="48" t="s">
        <v>90</v>
      </c>
      <c r="C91" s="14">
        <v>34670</v>
      </c>
      <c r="D91" s="15">
        <v>3974</v>
      </c>
      <c r="E91" s="15">
        <f t="shared" si="4"/>
        <v>38644</v>
      </c>
      <c r="F91" s="14">
        <v>33703</v>
      </c>
      <c r="G91" s="13">
        <v>3624</v>
      </c>
      <c r="H91" s="15">
        <v>37327</v>
      </c>
      <c r="I91" s="14">
        <v>31750</v>
      </c>
      <c r="J91" s="13">
        <v>3398</v>
      </c>
      <c r="K91" s="15">
        <v>35148</v>
      </c>
      <c r="L91" s="14">
        <v>30828</v>
      </c>
      <c r="M91" s="7">
        <v>3211</v>
      </c>
      <c r="N91" s="108">
        <f t="shared" si="5"/>
        <v>34039</v>
      </c>
      <c r="O91" s="14">
        <v>29891</v>
      </c>
      <c r="P91" s="7">
        <v>3115</v>
      </c>
      <c r="Q91" s="15">
        <v>33006</v>
      </c>
      <c r="R91" s="14">
        <v>29506</v>
      </c>
      <c r="S91" s="7">
        <v>3064</v>
      </c>
      <c r="T91" s="15">
        <v>32570</v>
      </c>
      <c r="U91" s="14">
        <v>29337</v>
      </c>
      <c r="V91" s="7">
        <v>2984</v>
      </c>
      <c r="W91" s="15">
        <f t="shared" si="6"/>
        <v>32321</v>
      </c>
      <c r="X91" s="14">
        <v>29295</v>
      </c>
      <c r="Y91" s="7">
        <v>2943</v>
      </c>
      <c r="Z91" s="15">
        <f t="shared" si="7"/>
        <v>32238</v>
      </c>
      <c r="AA91" s="7">
        <v>29145</v>
      </c>
      <c r="AB91" s="7">
        <v>2906</v>
      </c>
      <c r="AC91" s="7">
        <v>32051</v>
      </c>
    </row>
    <row r="92" spans="1:29" ht="12.75">
      <c r="A92" s="49"/>
      <c r="B92" s="40" t="s">
        <v>91</v>
      </c>
      <c r="C92" s="14">
        <v>52433</v>
      </c>
      <c r="D92" s="15">
        <v>4759</v>
      </c>
      <c r="E92" s="15">
        <f t="shared" si="4"/>
        <v>57192</v>
      </c>
      <c r="F92" s="14">
        <v>51921</v>
      </c>
      <c r="G92" s="13">
        <v>4619</v>
      </c>
      <c r="H92" s="15">
        <v>56540</v>
      </c>
      <c r="I92" s="14">
        <v>49792</v>
      </c>
      <c r="J92" s="13">
        <v>4351</v>
      </c>
      <c r="K92" s="15">
        <v>54143</v>
      </c>
      <c r="L92" s="14">
        <v>49199</v>
      </c>
      <c r="M92" s="7">
        <v>4208</v>
      </c>
      <c r="N92" s="108">
        <f t="shared" si="5"/>
        <v>53407</v>
      </c>
      <c r="O92" s="14">
        <v>48873</v>
      </c>
      <c r="P92" s="7">
        <v>4009</v>
      </c>
      <c r="Q92" s="15">
        <v>52882</v>
      </c>
      <c r="R92" s="14">
        <v>49092</v>
      </c>
      <c r="S92" s="7">
        <v>3981</v>
      </c>
      <c r="T92" s="15">
        <v>53073</v>
      </c>
      <c r="U92" s="14">
        <v>49330</v>
      </c>
      <c r="V92" s="7">
        <v>3801</v>
      </c>
      <c r="W92" s="15">
        <f t="shared" si="6"/>
        <v>53131</v>
      </c>
      <c r="X92" s="14">
        <v>49643</v>
      </c>
      <c r="Y92" s="7">
        <v>3780</v>
      </c>
      <c r="Z92" s="15">
        <f t="shared" si="7"/>
        <v>53423</v>
      </c>
      <c r="AA92" s="7">
        <v>49612</v>
      </c>
      <c r="AB92" s="7">
        <v>3662</v>
      </c>
      <c r="AC92" s="7">
        <v>53274</v>
      </c>
    </row>
    <row r="93" spans="1:29" ht="12.75">
      <c r="A93" s="49"/>
      <c r="B93" s="40" t="s">
        <v>92</v>
      </c>
      <c r="C93" s="14">
        <v>31796</v>
      </c>
      <c r="D93" s="15">
        <v>10088</v>
      </c>
      <c r="E93" s="15">
        <f t="shared" si="4"/>
        <v>41884</v>
      </c>
      <c r="F93" s="14">
        <v>30864</v>
      </c>
      <c r="G93" s="13">
        <v>8800</v>
      </c>
      <c r="H93" s="15">
        <v>39664</v>
      </c>
      <c r="I93" s="14">
        <v>29158</v>
      </c>
      <c r="J93" s="13">
        <v>7874</v>
      </c>
      <c r="K93" s="15">
        <v>37032</v>
      </c>
      <c r="L93" s="14">
        <v>28519</v>
      </c>
      <c r="M93" s="7">
        <v>7586</v>
      </c>
      <c r="N93" s="108">
        <f t="shared" si="5"/>
        <v>36105</v>
      </c>
      <c r="O93" s="14">
        <v>27628</v>
      </c>
      <c r="P93" s="7">
        <v>7289</v>
      </c>
      <c r="Q93" s="15">
        <v>34917</v>
      </c>
      <c r="R93" s="14">
        <v>27704</v>
      </c>
      <c r="S93" s="7">
        <v>7260</v>
      </c>
      <c r="T93" s="15">
        <v>34964</v>
      </c>
      <c r="U93" s="14">
        <v>27709</v>
      </c>
      <c r="V93" s="7">
        <v>7158</v>
      </c>
      <c r="W93" s="15">
        <f t="shared" si="6"/>
        <v>34867</v>
      </c>
      <c r="X93" s="14">
        <v>27830</v>
      </c>
      <c r="Y93" s="7">
        <v>6969</v>
      </c>
      <c r="Z93" s="15">
        <f t="shared" si="7"/>
        <v>34799</v>
      </c>
      <c r="AA93" s="7">
        <v>28005</v>
      </c>
      <c r="AB93" s="7">
        <v>6955</v>
      </c>
      <c r="AC93" s="7">
        <v>34960</v>
      </c>
    </row>
    <row r="94" spans="1:29" ht="12.75">
      <c r="A94" s="49"/>
      <c r="B94" s="40" t="s">
        <v>93</v>
      </c>
      <c r="C94" s="14">
        <v>37438</v>
      </c>
      <c r="D94" s="15">
        <v>6324</v>
      </c>
      <c r="E94" s="15">
        <f t="shared" si="4"/>
        <v>43762</v>
      </c>
      <c r="F94" s="14">
        <v>35822</v>
      </c>
      <c r="G94" s="13">
        <v>5729</v>
      </c>
      <c r="H94" s="15">
        <v>41551</v>
      </c>
      <c r="I94" s="14">
        <v>34060</v>
      </c>
      <c r="J94" s="13">
        <v>5388</v>
      </c>
      <c r="K94" s="15">
        <v>39448</v>
      </c>
      <c r="L94" s="14">
        <v>33636</v>
      </c>
      <c r="M94" s="7">
        <v>5282</v>
      </c>
      <c r="N94" s="108">
        <f t="shared" si="5"/>
        <v>38918</v>
      </c>
      <c r="O94" s="14">
        <v>33146</v>
      </c>
      <c r="P94" s="7">
        <v>5079</v>
      </c>
      <c r="Q94" s="15">
        <v>38225</v>
      </c>
      <c r="R94" s="14">
        <v>33128</v>
      </c>
      <c r="S94" s="7">
        <v>4824</v>
      </c>
      <c r="T94" s="15">
        <v>37952</v>
      </c>
      <c r="U94" s="14">
        <v>33118</v>
      </c>
      <c r="V94" s="7">
        <v>4716</v>
      </c>
      <c r="W94" s="15">
        <f t="shared" si="6"/>
        <v>37834</v>
      </c>
      <c r="X94" s="14">
        <v>33099</v>
      </c>
      <c r="Y94" s="7">
        <v>4639</v>
      </c>
      <c r="Z94" s="15">
        <f t="shared" si="7"/>
        <v>37738</v>
      </c>
      <c r="AA94" s="7">
        <v>32890</v>
      </c>
      <c r="AB94" s="7">
        <v>4609</v>
      </c>
      <c r="AC94" s="7">
        <v>37499</v>
      </c>
    </row>
    <row r="95" spans="1:35" s="1" customFormat="1" ht="12.75">
      <c r="A95" s="86" t="s">
        <v>389</v>
      </c>
      <c r="B95" s="87"/>
      <c r="C95" s="78">
        <f>SUM(C91:C94)</f>
        <v>156337</v>
      </c>
      <c r="D95" s="79">
        <f>SUM(D91:D94)</f>
        <v>25145</v>
      </c>
      <c r="E95" s="79">
        <f t="shared" si="4"/>
        <v>181482</v>
      </c>
      <c r="F95" s="78">
        <v>152310</v>
      </c>
      <c r="G95" s="20">
        <v>22772</v>
      </c>
      <c r="H95" s="79">
        <v>175082</v>
      </c>
      <c r="I95" s="78">
        <v>144760</v>
      </c>
      <c r="J95" s="20">
        <v>21011</v>
      </c>
      <c r="K95" s="79">
        <v>165771</v>
      </c>
      <c r="L95" s="78">
        <v>142182</v>
      </c>
      <c r="M95" s="21">
        <v>20287</v>
      </c>
      <c r="N95" s="191">
        <f t="shared" si="5"/>
        <v>162469</v>
      </c>
      <c r="O95" s="78">
        <v>139538</v>
      </c>
      <c r="P95" s="21">
        <v>19492</v>
      </c>
      <c r="Q95" s="79">
        <f>SUM(Q91:Q94)</f>
        <v>159030</v>
      </c>
      <c r="R95" s="21">
        <v>139430</v>
      </c>
      <c r="S95" s="21">
        <v>19129</v>
      </c>
      <c r="T95" s="21">
        <f>SUM(T91:T94)</f>
        <v>158559</v>
      </c>
      <c r="U95" s="78">
        <v>139494</v>
      </c>
      <c r="V95" s="21">
        <v>18659</v>
      </c>
      <c r="W95" s="79">
        <f t="shared" si="6"/>
        <v>158153</v>
      </c>
      <c r="X95" s="21">
        <v>139867</v>
      </c>
      <c r="Y95" s="21">
        <v>18331</v>
      </c>
      <c r="Z95" s="21">
        <f t="shared" si="7"/>
        <v>158198</v>
      </c>
      <c r="AA95" s="21">
        <v>139652</v>
      </c>
      <c r="AB95" s="21">
        <v>18132</v>
      </c>
      <c r="AC95" s="21">
        <v>157784</v>
      </c>
      <c r="AD95" s="178"/>
      <c r="AE95" s="178"/>
      <c r="AF95" s="178"/>
      <c r="AG95" s="178"/>
      <c r="AH95" s="178"/>
      <c r="AI95" s="178"/>
    </row>
    <row r="96" spans="1:29" ht="12.75">
      <c r="A96" s="48" t="s">
        <v>94</v>
      </c>
      <c r="B96" s="48" t="s">
        <v>95</v>
      </c>
      <c r="C96" s="14">
        <v>38158</v>
      </c>
      <c r="D96" s="15">
        <v>2442</v>
      </c>
      <c r="E96" s="15">
        <f t="shared" si="4"/>
        <v>40600</v>
      </c>
      <c r="F96" s="14">
        <v>36252</v>
      </c>
      <c r="G96" s="13">
        <v>2358</v>
      </c>
      <c r="H96" s="15">
        <v>38610</v>
      </c>
      <c r="I96" s="14">
        <v>34163</v>
      </c>
      <c r="J96" s="13">
        <v>2373</v>
      </c>
      <c r="K96" s="15">
        <v>36536</v>
      </c>
      <c r="L96" s="14">
        <v>33012</v>
      </c>
      <c r="M96" s="7">
        <v>2338</v>
      </c>
      <c r="N96" s="108">
        <f t="shared" si="5"/>
        <v>35350</v>
      </c>
      <c r="O96" s="14">
        <v>31658</v>
      </c>
      <c r="P96" s="7">
        <v>2327</v>
      </c>
      <c r="Q96" s="15">
        <v>33985</v>
      </c>
      <c r="R96" s="14">
        <v>31011</v>
      </c>
      <c r="S96" s="7">
        <v>2308</v>
      </c>
      <c r="T96" s="15">
        <v>33319</v>
      </c>
      <c r="U96" s="14">
        <v>30530</v>
      </c>
      <c r="V96" s="7">
        <v>2299</v>
      </c>
      <c r="W96" s="15">
        <f t="shared" si="6"/>
        <v>32829</v>
      </c>
      <c r="X96" s="14">
        <v>30314</v>
      </c>
      <c r="Y96" s="7">
        <v>2259</v>
      </c>
      <c r="Z96" s="15">
        <f t="shared" si="7"/>
        <v>32573</v>
      </c>
      <c r="AA96" s="7">
        <v>29907</v>
      </c>
      <c r="AB96" s="7">
        <v>2261</v>
      </c>
      <c r="AC96" s="7">
        <v>32168</v>
      </c>
    </row>
    <row r="97" spans="1:29" ht="12.75">
      <c r="A97" s="49"/>
      <c r="B97" s="40" t="s">
        <v>96</v>
      </c>
      <c r="C97" s="14">
        <v>31991</v>
      </c>
      <c r="D97" s="15">
        <v>3170</v>
      </c>
      <c r="E97" s="15">
        <f t="shared" si="4"/>
        <v>35161</v>
      </c>
      <c r="F97" s="14">
        <v>31782</v>
      </c>
      <c r="G97" s="13">
        <v>3133</v>
      </c>
      <c r="H97" s="15">
        <v>34915</v>
      </c>
      <c r="I97" s="14">
        <v>30504</v>
      </c>
      <c r="J97" s="13">
        <v>3037</v>
      </c>
      <c r="K97" s="15">
        <v>33541</v>
      </c>
      <c r="L97" s="14">
        <v>29483</v>
      </c>
      <c r="M97" s="7">
        <v>2993</v>
      </c>
      <c r="N97" s="108">
        <f t="shared" si="5"/>
        <v>32476</v>
      </c>
      <c r="O97" s="14">
        <v>28382</v>
      </c>
      <c r="P97" s="7">
        <v>2936</v>
      </c>
      <c r="Q97" s="15">
        <v>31318</v>
      </c>
      <c r="R97" s="14">
        <v>28143</v>
      </c>
      <c r="S97" s="7">
        <v>2890</v>
      </c>
      <c r="T97" s="15">
        <v>31033</v>
      </c>
      <c r="U97" s="14">
        <v>27913</v>
      </c>
      <c r="V97" s="7">
        <v>2818</v>
      </c>
      <c r="W97" s="15">
        <f t="shared" si="6"/>
        <v>30731</v>
      </c>
      <c r="X97" s="14">
        <v>27790</v>
      </c>
      <c r="Y97" s="7">
        <v>2783</v>
      </c>
      <c r="Z97" s="15">
        <f t="shared" si="7"/>
        <v>30573</v>
      </c>
      <c r="AA97" s="7">
        <v>27570</v>
      </c>
      <c r="AB97" s="7">
        <v>2723</v>
      </c>
      <c r="AC97" s="7">
        <v>30293</v>
      </c>
    </row>
    <row r="98" spans="1:29" ht="12.75">
      <c r="A98" s="49"/>
      <c r="B98" s="40" t="s">
        <v>98</v>
      </c>
      <c r="C98" s="14">
        <v>65418</v>
      </c>
      <c r="D98" s="15">
        <v>7870</v>
      </c>
      <c r="E98" s="15">
        <f t="shared" si="4"/>
        <v>73288</v>
      </c>
      <c r="F98" s="14">
        <v>23755</v>
      </c>
      <c r="G98" s="13">
        <v>1232</v>
      </c>
      <c r="H98" s="15">
        <v>24987</v>
      </c>
      <c r="I98" s="14">
        <v>22146</v>
      </c>
      <c r="J98" s="13">
        <v>1194</v>
      </c>
      <c r="K98" s="15">
        <v>23340</v>
      </c>
      <c r="L98" s="14">
        <v>21228</v>
      </c>
      <c r="M98" s="7">
        <v>1086</v>
      </c>
      <c r="N98" s="108">
        <f t="shared" si="5"/>
        <v>22314</v>
      </c>
      <c r="O98" s="14">
        <v>20086</v>
      </c>
      <c r="P98" s="7">
        <v>1089</v>
      </c>
      <c r="Q98" s="15">
        <v>21175</v>
      </c>
      <c r="R98" s="14">
        <v>19775</v>
      </c>
      <c r="S98" s="7">
        <v>1040</v>
      </c>
      <c r="T98" s="15">
        <v>20815</v>
      </c>
      <c r="U98" s="14">
        <v>19297</v>
      </c>
      <c r="V98" s="7">
        <v>1049</v>
      </c>
      <c r="W98" s="15">
        <f t="shared" si="6"/>
        <v>20346</v>
      </c>
      <c r="X98" s="14">
        <v>52316</v>
      </c>
      <c r="Y98" s="7">
        <v>6504</v>
      </c>
      <c r="Z98" s="15">
        <f t="shared" si="7"/>
        <v>58820</v>
      </c>
      <c r="AA98" s="7">
        <v>51646</v>
      </c>
      <c r="AB98" s="7">
        <v>6432</v>
      </c>
      <c r="AC98" s="7">
        <v>58078</v>
      </c>
    </row>
    <row r="99" spans="1:29" ht="12.75">
      <c r="A99" s="49"/>
      <c r="B99" s="40" t="s">
        <v>97</v>
      </c>
      <c r="C99" s="14">
        <v>24637</v>
      </c>
      <c r="D99" s="15">
        <v>1399</v>
      </c>
      <c r="E99" s="15">
        <f t="shared" si="4"/>
        <v>26036</v>
      </c>
      <c r="F99" s="14">
        <v>62749</v>
      </c>
      <c r="G99" s="13">
        <v>7555</v>
      </c>
      <c r="H99" s="15">
        <v>70304</v>
      </c>
      <c r="I99" s="14">
        <v>59529</v>
      </c>
      <c r="J99" s="13">
        <v>7286</v>
      </c>
      <c r="K99" s="15">
        <v>66815</v>
      </c>
      <c r="L99" s="14">
        <v>57382</v>
      </c>
      <c r="M99" s="7">
        <v>7150</v>
      </c>
      <c r="N99" s="108">
        <f t="shared" si="5"/>
        <v>64532</v>
      </c>
      <c r="O99" s="14">
        <v>54951</v>
      </c>
      <c r="P99" s="7">
        <v>6970</v>
      </c>
      <c r="Q99" s="15">
        <v>61921</v>
      </c>
      <c r="R99" s="14">
        <v>54108</v>
      </c>
      <c r="S99" s="7">
        <v>6816</v>
      </c>
      <c r="T99" s="15">
        <v>60924</v>
      </c>
      <c r="U99" s="14">
        <v>53028</v>
      </c>
      <c r="V99" s="7">
        <v>6593</v>
      </c>
      <c r="W99" s="15">
        <f t="shared" si="6"/>
        <v>59621</v>
      </c>
      <c r="X99" s="14">
        <v>18791</v>
      </c>
      <c r="Y99" s="7">
        <v>989</v>
      </c>
      <c r="Z99" s="15">
        <f t="shared" si="7"/>
        <v>19780</v>
      </c>
      <c r="AA99" s="7">
        <v>18451</v>
      </c>
      <c r="AB99" s="7">
        <v>973</v>
      </c>
      <c r="AC99" s="7">
        <v>19424</v>
      </c>
    </row>
    <row r="100" spans="1:35" s="1" customFormat="1" ht="12.75">
      <c r="A100" s="86" t="s">
        <v>390</v>
      </c>
      <c r="B100" s="87"/>
      <c r="C100" s="78">
        <f>SUM(C96:C99)</f>
        <v>160204</v>
      </c>
      <c r="D100" s="79">
        <f>SUM(D96:D99)</f>
        <v>14881</v>
      </c>
      <c r="E100" s="79">
        <f t="shared" si="4"/>
        <v>175085</v>
      </c>
      <c r="F100" s="78">
        <v>154538</v>
      </c>
      <c r="G100" s="20">
        <v>14278</v>
      </c>
      <c r="H100" s="79">
        <v>168816</v>
      </c>
      <c r="I100" s="78">
        <v>146342</v>
      </c>
      <c r="J100" s="20">
        <v>13890</v>
      </c>
      <c r="K100" s="79">
        <v>160232</v>
      </c>
      <c r="L100" s="78">
        <v>141105</v>
      </c>
      <c r="M100" s="21">
        <v>13567</v>
      </c>
      <c r="N100" s="191">
        <f t="shared" si="5"/>
        <v>154672</v>
      </c>
      <c r="O100" s="78">
        <v>135077</v>
      </c>
      <c r="P100" s="21">
        <v>13322</v>
      </c>
      <c r="Q100" s="79">
        <f>SUM(Q96:Q99)</f>
        <v>148399</v>
      </c>
      <c r="R100" s="21">
        <v>133037</v>
      </c>
      <c r="S100" s="21">
        <v>13054</v>
      </c>
      <c r="T100" s="21">
        <f>SUM(T96:T99)</f>
        <v>146091</v>
      </c>
      <c r="U100" s="78">
        <v>130768</v>
      </c>
      <c r="V100" s="21">
        <v>12759</v>
      </c>
      <c r="W100" s="79">
        <f t="shared" si="6"/>
        <v>143527</v>
      </c>
      <c r="X100" s="21">
        <v>129211</v>
      </c>
      <c r="Y100" s="21">
        <v>12535</v>
      </c>
      <c r="Z100" s="21">
        <f t="shared" si="7"/>
        <v>141746</v>
      </c>
      <c r="AA100" s="21">
        <v>127574</v>
      </c>
      <c r="AB100" s="21">
        <v>12389</v>
      </c>
      <c r="AC100" s="21">
        <v>139963</v>
      </c>
      <c r="AD100" s="178"/>
      <c r="AE100" s="178"/>
      <c r="AF100" s="178"/>
      <c r="AG100" s="178"/>
      <c r="AH100" s="178"/>
      <c r="AI100" s="178"/>
    </row>
    <row r="101" spans="1:29" ht="12.75">
      <c r="A101" s="48" t="s">
        <v>99</v>
      </c>
      <c r="B101" s="48" t="s">
        <v>100</v>
      </c>
      <c r="C101" s="14">
        <v>45566</v>
      </c>
      <c r="D101" s="15">
        <v>20093</v>
      </c>
      <c r="E101" s="15">
        <f t="shared" si="4"/>
        <v>65659</v>
      </c>
      <c r="F101" s="14">
        <v>43114</v>
      </c>
      <c r="G101" s="13">
        <v>18570</v>
      </c>
      <c r="H101" s="15">
        <v>61684</v>
      </c>
      <c r="I101" s="14">
        <v>40173</v>
      </c>
      <c r="J101" s="13">
        <v>17713</v>
      </c>
      <c r="K101" s="15">
        <v>57886</v>
      </c>
      <c r="L101" s="14">
        <v>38963</v>
      </c>
      <c r="M101" s="7">
        <v>17533</v>
      </c>
      <c r="N101" s="108">
        <f t="shared" si="5"/>
        <v>56496</v>
      </c>
      <c r="O101" s="14">
        <v>37837</v>
      </c>
      <c r="P101" s="7">
        <v>17347</v>
      </c>
      <c r="Q101" s="15">
        <v>55184</v>
      </c>
      <c r="R101" s="14">
        <v>37908</v>
      </c>
      <c r="S101" s="7">
        <v>17373</v>
      </c>
      <c r="T101" s="15">
        <v>55281</v>
      </c>
      <c r="U101" s="14">
        <v>37708</v>
      </c>
      <c r="V101" s="7">
        <v>17317</v>
      </c>
      <c r="W101" s="15">
        <f t="shared" si="6"/>
        <v>55025</v>
      </c>
      <c r="X101" s="14">
        <v>37907</v>
      </c>
      <c r="Y101" s="7">
        <v>17460</v>
      </c>
      <c r="Z101" s="15">
        <f t="shared" si="7"/>
        <v>55367</v>
      </c>
      <c r="AA101" s="7">
        <v>38379</v>
      </c>
      <c r="AB101" s="7">
        <v>17565</v>
      </c>
      <c r="AC101" s="7">
        <v>55944</v>
      </c>
    </row>
    <row r="102" spans="1:29" ht="12.75">
      <c r="A102" s="49"/>
      <c r="B102" s="40" t="s">
        <v>101</v>
      </c>
      <c r="C102" s="14">
        <v>64569</v>
      </c>
      <c r="D102" s="15">
        <v>38758</v>
      </c>
      <c r="E102" s="15">
        <f t="shared" si="4"/>
        <v>103327</v>
      </c>
      <c r="F102" s="14">
        <v>62293</v>
      </c>
      <c r="G102" s="13">
        <v>36322</v>
      </c>
      <c r="H102" s="15">
        <v>98615</v>
      </c>
      <c r="I102" s="14">
        <v>59556</v>
      </c>
      <c r="J102" s="13">
        <v>33712</v>
      </c>
      <c r="K102" s="15">
        <v>93268</v>
      </c>
      <c r="L102" s="14">
        <v>58743</v>
      </c>
      <c r="M102" s="7">
        <v>33052</v>
      </c>
      <c r="N102" s="108">
        <f t="shared" si="5"/>
        <v>91795</v>
      </c>
      <c r="O102" s="14">
        <v>57200</v>
      </c>
      <c r="P102" s="7">
        <v>33024</v>
      </c>
      <c r="Q102" s="15">
        <v>90224</v>
      </c>
      <c r="R102" s="14">
        <v>57112</v>
      </c>
      <c r="S102" s="7">
        <v>32905</v>
      </c>
      <c r="T102" s="15">
        <v>90017</v>
      </c>
      <c r="U102" s="14">
        <v>57061</v>
      </c>
      <c r="V102" s="7">
        <v>32717</v>
      </c>
      <c r="W102" s="15">
        <f t="shared" si="6"/>
        <v>89778</v>
      </c>
      <c r="X102" s="14">
        <v>56793</v>
      </c>
      <c r="Y102" s="7">
        <v>32270</v>
      </c>
      <c r="Z102" s="15">
        <f t="shared" si="7"/>
        <v>89063</v>
      </c>
      <c r="AA102" s="7">
        <v>56958</v>
      </c>
      <c r="AB102" s="7">
        <v>32277</v>
      </c>
      <c r="AC102" s="7">
        <v>89235</v>
      </c>
    </row>
    <row r="103" spans="1:29" ht="12.75">
      <c r="A103" s="49"/>
      <c r="B103" s="40" t="s">
        <v>102</v>
      </c>
      <c r="C103" s="14">
        <v>61932</v>
      </c>
      <c r="D103" s="15">
        <v>40733</v>
      </c>
      <c r="E103" s="15">
        <f t="shared" si="4"/>
        <v>102665</v>
      </c>
      <c r="F103" s="14">
        <v>61756</v>
      </c>
      <c r="G103" s="13">
        <v>38932</v>
      </c>
      <c r="H103" s="15">
        <v>100688</v>
      </c>
      <c r="I103" s="14">
        <v>60296</v>
      </c>
      <c r="J103" s="13">
        <v>36951</v>
      </c>
      <c r="K103" s="15">
        <v>97247</v>
      </c>
      <c r="L103" s="14">
        <v>60140</v>
      </c>
      <c r="M103" s="7">
        <v>36506</v>
      </c>
      <c r="N103" s="108">
        <f t="shared" si="5"/>
        <v>96646</v>
      </c>
      <c r="O103" s="14">
        <v>60374</v>
      </c>
      <c r="P103" s="7">
        <v>36485</v>
      </c>
      <c r="Q103" s="15">
        <v>96859</v>
      </c>
      <c r="R103" s="14">
        <v>60937</v>
      </c>
      <c r="S103" s="7">
        <v>36719</v>
      </c>
      <c r="T103" s="15">
        <v>97656</v>
      </c>
      <c r="U103" s="14">
        <v>61363</v>
      </c>
      <c r="V103" s="7">
        <v>37185</v>
      </c>
      <c r="W103" s="15">
        <f t="shared" si="6"/>
        <v>98548</v>
      </c>
      <c r="X103" s="14">
        <v>61479</v>
      </c>
      <c r="Y103" s="7">
        <v>37351</v>
      </c>
      <c r="Z103" s="15">
        <f t="shared" si="7"/>
        <v>98830</v>
      </c>
      <c r="AA103" s="7">
        <v>61495</v>
      </c>
      <c r="AB103" s="7">
        <v>37201</v>
      </c>
      <c r="AC103" s="7">
        <v>98696</v>
      </c>
    </row>
    <row r="104" spans="1:29" ht="12.75">
      <c r="A104" s="49"/>
      <c r="B104" s="40" t="s">
        <v>103</v>
      </c>
      <c r="C104" s="14">
        <v>40159</v>
      </c>
      <c r="D104" s="15">
        <v>38794</v>
      </c>
      <c r="E104" s="15">
        <f t="shared" si="4"/>
        <v>78953</v>
      </c>
      <c r="F104" s="14">
        <v>40780</v>
      </c>
      <c r="G104" s="13">
        <v>36813</v>
      </c>
      <c r="H104" s="15">
        <v>77593</v>
      </c>
      <c r="I104" s="14">
        <v>37548</v>
      </c>
      <c r="J104" s="13">
        <v>34416</v>
      </c>
      <c r="K104" s="15">
        <v>71964</v>
      </c>
      <c r="L104" s="14">
        <v>36853</v>
      </c>
      <c r="M104" s="7">
        <v>33559</v>
      </c>
      <c r="N104" s="108">
        <f t="shared" si="5"/>
        <v>70412</v>
      </c>
      <c r="O104" s="14">
        <v>36066</v>
      </c>
      <c r="P104" s="7">
        <v>33424</v>
      </c>
      <c r="Q104" s="15">
        <v>69490</v>
      </c>
      <c r="R104" s="14">
        <v>35925</v>
      </c>
      <c r="S104" s="7">
        <v>33280</v>
      </c>
      <c r="T104" s="15">
        <v>69205</v>
      </c>
      <c r="U104" s="14">
        <v>36207</v>
      </c>
      <c r="V104" s="7">
        <v>33077</v>
      </c>
      <c r="W104" s="15">
        <f t="shared" si="6"/>
        <v>69284</v>
      </c>
      <c r="X104" s="14">
        <v>36432</v>
      </c>
      <c r="Y104" s="7">
        <v>33403</v>
      </c>
      <c r="Z104" s="15">
        <f t="shared" si="7"/>
        <v>69835</v>
      </c>
      <c r="AA104" s="7">
        <v>36750</v>
      </c>
      <c r="AB104" s="7">
        <v>33855</v>
      </c>
      <c r="AC104" s="7">
        <v>70605</v>
      </c>
    </row>
    <row r="105" spans="1:35" s="1" customFormat="1" ht="12.75">
      <c r="A105" s="86" t="s">
        <v>391</v>
      </c>
      <c r="B105" s="87"/>
      <c r="C105" s="78">
        <f>SUM(C101:C104)</f>
        <v>212226</v>
      </c>
      <c r="D105" s="79">
        <f>SUM(D101:D104)</f>
        <v>138378</v>
      </c>
      <c r="E105" s="79">
        <f t="shared" si="4"/>
        <v>350604</v>
      </c>
      <c r="F105" s="78">
        <v>207943</v>
      </c>
      <c r="G105" s="20">
        <v>130637</v>
      </c>
      <c r="H105" s="79">
        <v>338580</v>
      </c>
      <c r="I105" s="78">
        <v>197573</v>
      </c>
      <c r="J105" s="20">
        <v>122792</v>
      </c>
      <c r="K105" s="79">
        <v>320365</v>
      </c>
      <c r="L105" s="78">
        <v>194699</v>
      </c>
      <c r="M105" s="21">
        <v>120650</v>
      </c>
      <c r="N105" s="191">
        <f t="shared" si="5"/>
        <v>315349</v>
      </c>
      <c r="O105" s="78">
        <v>191477</v>
      </c>
      <c r="P105" s="21">
        <v>120280</v>
      </c>
      <c r="Q105" s="79">
        <f>SUM(Q101:Q104)</f>
        <v>311757</v>
      </c>
      <c r="R105" s="21">
        <v>191882</v>
      </c>
      <c r="S105" s="21">
        <v>120277</v>
      </c>
      <c r="T105" s="21">
        <f>SUM(T101:T104)</f>
        <v>312159</v>
      </c>
      <c r="U105" s="78">
        <v>192339</v>
      </c>
      <c r="V105" s="21">
        <v>120296</v>
      </c>
      <c r="W105" s="79">
        <f t="shared" si="6"/>
        <v>312635</v>
      </c>
      <c r="X105" s="21">
        <v>192611</v>
      </c>
      <c r="Y105" s="21">
        <v>120484</v>
      </c>
      <c r="Z105" s="21">
        <f t="shared" si="7"/>
        <v>313095</v>
      </c>
      <c r="AA105" s="21">
        <v>193582</v>
      </c>
      <c r="AB105" s="21">
        <v>120898</v>
      </c>
      <c r="AC105" s="21">
        <v>314480</v>
      </c>
      <c r="AD105" s="178"/>
      <c r="AE105" s="178"/>
      <c r="AF105" s="178"/>
      <c r="AG105" s="178"/>
      <c r="AH105" s="178"/>
      <c r="AI105" s="178"/>
    </row>
    <row r="106" spans="1:29" ht="12.75">
      <c r="A106" s="48" t="s">
        <v>104</v>
      </c>
      <c r="B106" s="48" t="s">
        <v>105</v>
      </c>
      <c r="C106" s="14">
        <v>58797</v>
      </c>
      <c r="D106" s="15">
        <v>5457</v>
      </c>
      <c r="E106" s="15">
        <f t="shared" si="4"/>
        <v>64254</v>
      </c>
      <c r="F106" s="14">
        <v>62175</v>
      </c>
      <c r="G106" s="13">
        <v>5308</v>
      </c>
      <c r="H106" s="15">
        <v>67483</v>
      </c>
      <c r="I106" s="14">
        <v>61373</v>
      </c>
      <c r="J106" s="13">
        <v>5168</v>
      </c>
      <c r="K106" s="15">
        <v>66541</v>
      </c>
      <c r="L106" s="14">
        <v>60243</v>
      </c>
      <c r="M106" s="7">
        <v>5125</v>
      </c>
      <c r="N106" s="108">
        <f t="shared" si="5"/>
        <v>65368</v>
      </c>
      <c r="O106" s="14">
        <v>58755</v>
      </c>
      <c r="P106" s="7">
        <v>5022</v>
      </c>
      <c r="Q106" s="15">
        <v>63777</v>
      </c>
      <c r="R106" s="14">
        <v>58503</v>
      </c>
      <c r="S106" s="7">
        <v>4943</v>
      </c>
      <c r="T106" s="15">
        <v>63446</v>
      </c>
      <c r="U106" s="14">
        <v>57610</v>
      </c>
      <c r="V106" s="7">
        <v>4804</v>
      </c>
      <c r="W106" s="15">
        <f t="shared" si="6"/>
        <v>62414</v>
      </c>
      <c r="X106" s="14">
        <v>56980</v>
      </c>
      <c r="Y106" s="7">
        <v>4762</v>
      </c>
      <c r="Z106" s="15">
        <f t="shared" si="7"/>
        <v>61742</v>
      </c>
      <c r="AA106" s="7">
        <v>56835</v>
      </c>
      <c r="AB106" s="7">
        <v>4734</v>
      </c>
      <c r="AC106" s="7">
        <v>61569</v>
      </c>
    </row>
    <row r="107" spans="1:29" ht="12.75">
      <c r="A107" s="49"/>
      <c r="B107" s="40" t="s">
        <v>106</v>
      </c>
      <c r="C107" s="14">
        <v>140558</v>
      </c>
      <c r="D107" s="15">
        <v>13675</v>
      </c>
      <c r="E107" s="15">
        <f t="shared" si="4"/>
        <v>154233</v>
      </c>
      <c r="F107" s="14">
        <v>142471</v>
      </c>
      <c r="G107" s="13">
        <v>13573</v>
      </c>
      <c r="H107" s="15">
        <v>156044</v>
      </c>
      <c r="I107" s="14">
        <v>138652</v>
      </c>
      <c r="J107" s="13">
        <v>13028</v>
      </c>
      <c r="K107" s="15">
        <v>151680</v>
      </c>
      <c r="L107" s="14">
        <v>133998</v>
      </c>
      <c r="M107" s="7">
        <v>12632</v>
      </c>
      <c r="N107" s="108">
        <f t="shared" si="5"/>
        <v>146630</v>
      </c>
      <c r="O107" s="14">
        <v>128158</v>
      </c>
      <c r="P107" s="7">
        <v>12266</v>
      </c>
      <c r="Q107" s="15">
        <v>140424</v>
      </c>
      <c r="R107" s="14">
        <v>125613</v>
      </c>
      <c r="S107" s="7">
        <v>12275</v>
      </c>
      <c r="T107" s="15">
        <v>137888</v>
      </c>
      <c r="U107" s="14">
        <v>123336</v>
      </c>
      <c r="V107" s="7">
        <v>12126</v>
      </c>
      <c r="W107" s="15">
        <f t="shared" si="6"/>
        <v>135462</v>
      </c>
      <c r="X107" s="14">
        <v>120881</v>
      </c>
      <c r="Y107" s="7">
        <v>11969</v>
      </c>
      <c r="Z107" s="15">
        <f t="shared" si="7"/>
        <v>132850</v>
      </c>
      <c r="AA107" s="7">
        <v>119137</v>
      </c>
      <c r="AB107" s="7">
        <v>11792</v>
      </c>
      <c r="AC107" s="7">
        <v>130929</v>
      </c>
    </row>
    <row r="108" spans="1:35" s="1" customFormat="1" ht="12.75">
      <c r="A108" s="86" t="s">
        <v>392</v>
      </c>
      <c r="B108" s="87"/>
      <c r="C108" s="78">
        <f>SUM(C106:C107)</f>
        <v>199355</v>
      </c>
      <c r="D108" s="79">
        <f>SUM(D106:D107)</f>
        <v>19132</v>
      </c>
      <c r="E108" s="79">
        <f t="shared" si="4"/>
        <v>218487</v>
      </c>
      <c r="F108" s="78">
        <v>204646</v>
      </c>
      <c r="G108" s="20">
        <v>18881</v>
      </c>
      <c r="H108" s="79">
        <v>223527</v>
      </c>
      <c r="I108" s="78">
        <v>200025</v>
      </c>
      <c r="J108" s="20">
        <v>18196</v>
      </c>
      <c r="K108" s="79">
        <v>218221</v>
      </c>
      <c r="L108" s="78">
        <v>194241</v>
      </c>
      <c r="M108" s="21">
        <v>17757</v>
      </c>
      <c r="N108" s="191">
        <f t="shared" si="5"/>
        <v>211998</v>
      </c>
      <c r="O108" s="78">
        <v>186913</v>
      </c>
      <c r="P108" s="21">
        <v>17288</v>
      </c>
      <c r="Q108" s="79">
        <f>SUM(Q106:Q107)</f>
        <v>204201</v>
      </c>
      <c r="R108" s="21">
        <v>184116</v>
      </c>
      <c r="S108" s="21">
        <v>17218</v>
      </c>
      <c r="T108" s="21">
        <f>SUM(T106:T107)</f>
        <v>201334</v>
      </c>
      <c r="U108" s="78">
        <v>180946</v>
      </c>
      <c r="V108" s="21">
        <v>16930</v>
      </c>
      <c r="W108" s="79">
        <f t="shared" si="6"/>
        <v>197876</v>
      </c>
      <c r="X108" s="21">
        <v>177861</v>
      </c>
      <c r="Y108" s="21">
        <v>16731</v>
      </c>
      <c r="Z108" s="21">
        <f t="shared" si="7"/>
        <v>194592</v>
      </c>
      <c r="AA108" s="21">
        <v>175972</v>
      </c>
      <c r="AB108" s="21">
        <v>16526</v>
      </c>
      <c r="AC108" s="21">
        <v>192498</v>
      </c>
      <c r="AD108" s="178"/>
      <c r="AE108" s="178"/>
      <c r="AF108" s="178"/>
      <c r="AG108" s="178"/>
      <c r="AH108" s="178"/>
      <c r="AI108" s="178"/>
    </row>
    <row r="109" spans="1:29" ht="12.75">
      <c r="A109" s="48" t="s">
        <v>107</v>
      </c>
      <c r="B109" s="48" t="s">
        <v>108</v>
      </c>
      <c r="C109" s="14">
        <v>100768</v>
      </c>
      <c r="D109" s="15">
        <v>4459</v>
      </c>
      <c r="E109" s="15">
        <f t="shared" si="4"/>
        <v>105227</v>
      </c>
      <c r="F109" s="14">
        <v>103603</v>
      </c>
      <c r="G109" s="13">
        <v>4520</v>
      </c>
      <c r="H109" s="15">
        <v>108123</v>
      </c>
      <c r="I109" s="14">
        <v>105175</v>
      </c>
      <c r="J109" s="13">
        <v>4582</v>
      </c>
      <c r="K109" s="15">
        <v>109757</v>
      </c>
      <c r="L109" s="14">
        <v>106190</v>
      </c>
      <c r="M109" s="7">
        <v>4622</v>
      </c>
      <c r="N109" s="108">
        <f t="shared" si="5"/>
        <v>110812</v>
      </c>
      <c r="O109" s="14">
        <v>105787</v>
      </c>
      <c r="P109" s="7">
        <v>4561</v>
      </c>
      <c r="Q109" s="15">
        <v>110348</v>
      </c>
      <c r="R109" s="14">
        <v>105185</v>
      </c>
      <c r="S109" s="7">
        <v>4762</v>
      </c>
      <c r="T109" s="15">
        <v>109947</v>
      </c>
      <c r="U109" s="14">
        <v>104509</v>
      </c>
      <c r="V109" s="7">
        <v>4795</v>
      </c>
      <c r="W109" s="15">
        <f t="shared" si="6"/>
        <v>109304</v>
      </c>
      <c r="X109" s="14">
        <v>104411</v>
      </c>
      <c r="Y109" s="7">
        <v>4868</v>
      </c>
      <c r="Z109" s="15">
        <f t="shared" si="7"/>
        <v>109279</v>
      </c>
      <c r="AA109" s="7">
        <v>104154</v>
      </c>
      <c r="AB109" s="7">
        <v>4915</v>
      </c>
      <c r="AC109" s="7">
        <v>109069</v>
      </c>
    </row>
    <row r="110" spans="1:29" ht="12.75">
      <c r="A110" s="49"/>
      <c r="B110" s="40" t="s">
        <v>109</v>
      </c>
      <c r="C110" s="14">
        <v>71044</v>
      </c>
      <c r="D110" s="15">
        <v>3927</v>
      </c>
      <c r="E110" s="15">
        <f t="shared" si="4"/>
        <v>74971</v>
      </c>
      <c r="F110" s="14">
        <v>73424</v>
      </c>
      <c r="G110" s="13">
        <v>4345</v>
      </c>
      <c r="H110" s="15">
        <v>77769</v>
      </c>
      <c r="I110" s="14">
        <v>74000</v>
      </c>
      <c r="J110" s="13">
        <v>4516</v>
      </c>
      <c r="K110" s="15">
        <v>78516</v>
      </c>
      <c r="L110" s="14">
        <v>73327</v>
      </c>
      <c r="M110" s="7">
        <v>4534</v>
      </c>
      <c r="N110" s="108">
        <f t="shared" si="5"/>
        <v>77861</v>
      </c>
      <c r="O110" s="14">
        <v>71944</v>
      </c>
      <c r="P110" s="7">
        <v>4694</v>
      </c>
      <c r="Q110" s="15">
        <v>76638</v>
      </c>
      <c r="R110" s="14">
        <v>71334</v>
      </c>
      <c r="S110" s="7">
        <v>4687</v>
      </c>
      <c r="T110" s="15">
        <v>76021</v>
      </c>
      <c r="U110" s="14">
        <v>70627</v>
      </c>
      <c r="V110" s="7">
        <v>4716</v>
      </c>
      <c r="W110" s="15">
        <f t="shared" si="6"/>
        <v>75343</v>
      </c>
      <c r="X110" s="14">
        <v>70250</v>
      </c>
      <c r="Y110" s="7">
        <v>4787</v>
      </c>
      <c r="Z110" s="15">
        <f t="shared" si="7"/>
        <v>75037</v>
      </c>
      <c r="AA110" s="7">
        <v>70604</v>
      </c>
      <c r="AB110" s="7">
        <v>4778</v>
      </c>
      <c r="AC110" s="7">
        <v>75382</v>
      </c>
    </row>
    <row r="111" spans="1:35" s="1" customFormat="1" ht="12.75">
      <c r="A111" s="86" t="s">
        <v>393</v>
      </c>
      <c r="B111" s="87"/>
      <c r="C111" s="78">
        <f>SUM(C109:C110)</f>
        <v>171812</v>
      </c>
      <c r="D111" s="79">
        <f>SUM(D109:D110)</f>
        <v>8386</v>
      </c>
      <c r="E111" s="79">
        <f t="shared" si="4"/>
        <v>180198</v>
      </c>
      <c r="F111" s="78">
        <v>177027</v>
      </c>
      <c r="G111" s="20">
        <v>8865</v>
      </c>
      <c r="H111" s="79">
        <v>185892</v>
      </c>
      <c r="I111" s="78">
        <v>179175</v>
      </c>
      <c r="J111" s="20">
        <v>9098</v>
      </c>
      <c r="K111" s="79">
        <v>188273</v>
      </c>
      <c r="L111" s="78">
        <v>179517</v>
      </c>
      <c r="M111" s="21">
        <v>9156</v>
      </c>
      <c r="N111" s="191">
        <f t="shared" si="5"/>
        <v>188673</v>
      </c>
      <c r="O111" s="78">
        <v>177731</v>
      </c>
      <c r="P111" s="21">
        <v>9255</v>
      </c>
      <c r="Q111" s="79">
        <f>SUM(Q109:Q110)</f>
        <v>186986</v>
      </c>
      <c r="R111" s="21">
        <v>176519</v>
      </c>
      <c r="S111" s="21">
        <v>9449</v>
      </c>
      <c r="T111" s="21">
        <f>SUM(T109:T110)</f>
        <v>185968</v>
      </c>
      <c r="U111" s="78">
        <v>175136</v>
      </c>
      <c r="V111" s="21">
        <v>9511</v>
      </c>
      <c r="W111" s="79">
        <f t="shared" si="6"/>
        <v>184647</v>
      </c>
      <c r="X111" s="21">
        <v>174661</v>
      </c>
      <c r="Y111" s="21">
        <v>9655</v>
      </c>
      <c r="Z111" s="21">
        <f t="shared" si="7"/>
        <v>184316</v>
      </c>
      <c r="AA111" s="21">
        <v>174758</v>
      </c>
      <c r="AB111" s="21">
        <v>9693</v>
      </c>
      <c r="AC111" s="21">
        <v>184451</v>
      </c>
      <c r="AD111" s="178"/>
      <c r="AE111" s="178"/>
      <c r="AF111" s="178"/>
      <c r="AG111" s="178"/>
      <c r="AH111" s="178"/>
      <c r="AI111" s="178"/>
    </row>
    <row r="112" spans="1:29" ht="12.75">
      <c r="A112" s="48" t="s">
        <v>110</v>
      </c>
      <c r="B112" s="48" t="s">
        <v>111</v>
      </c>
      <c r="C112" s="14">
        <v>12071</v>
      </c>
      <c r="D112" s="15">
        <v>996</v>
      </c>
      <c r="E112" s="15">
        <f t="shared" si="4"/>
        <v>13067</v>
      </c>
      <c r="F112" s="14">
        <v>12006</v>
      </c>
      <c r="G112" s="13">
        <v>1073</v>
      </c>
      <c r="H112" s="15">
        <v>13079</v>
      </c>
      <c r="I112" s="14">
        <v>11815</v>
      </c>
      <c r="J112" s="13">
        <v>1088</v>
      </c>
      <c r="K112" s="15">
        <v>12903</v>
      </c>
      <c r="L112" s="14">
        <v>11568</v>
      </c>
      <c r="M112" s="7">
        <v>1149</v>
      </c>
      <c r="N112" s="108">
        <f t="shared" si="5"/>
        <v>12717</v>
      </c>
      <c r="O112" s="14">
        <v>11489</v>
      </c>
      <c r="P112" s="7">
        <v>1110</v>
      </c>
      <c r="Q112" s="15">
        <v>12599</v>
      </c>
      <c r="R112" s="14">
        <v>11491</v>
      </c>
      <c r="S112" s="7">
        <v>1105</v>
      </c>
      <c r="T112" s="15">
        <v>12596</v>
      </c>
      <c r="U112" s="14">
        <v>11618</v>
      </c>
      <c r="V112" s="7">
        <v>1097</v>
      </c>
      <c r="W112" s="15">
        <f t="shared" si="6"/>
        <v>12715</v>
      </c>
      <c r="X112" s="14">
        <v>11721</v>
      </c>
      <c r="Y112" s="7">
        <v>1071</v>
      </c>
      <c r="Z112" s="15">
        <f t="shared" si="7"/>
        <v>12792</v>
      </c>
      <c r="AA112" s="7">
        <v>11686</v>
      </c>
      <c r="AB112" s="7">
        <v>1072</v>
      </c>
      <c r="AC112" s="7">
        <v>12758</v>
      </c>
    </row>
    <row r="113" spans="1:29" ht="12.75">
      <c r="A113" s="49"/>
      <c r="B113" s="40" t="s">
        <v>112</v>
      </c>
      <c r="C113" s="14">
        <v>20653</v>
      </c>
      <c r="D113" s="15">
        <v>8339</v>
      </c>
      <c r="E113" s="15">
        <f t="shared" si="4"/>
        <v>28992</v>
      </c>
      <c r="F113" s="14">
        <v>19006</v>
      </c>
      <c r="G113" s="13">
        <v>7535</v>
      </c>
      <c r="H113" s="15">
        <v>26541</v>
      </c>
      <c r="I113" s="14">
        <v>17510</v>
      </c>
      <c r="J113" s="13">
        <v>6979</v>
      </c>
      <c r="K113" s="15">
        <v>24489</v>
      </c>
      <c r="L113" s="14">
        <v>17310</v>
      </c>
      <c r="M113" s="7">
        <v>6825</v>
      </c>
      <c r="N113" s="108">
        <f t="shared" si="5"/>
        <v>24135</v>
      </c>
      <c r="O113" s="14">
        <v>17306</v>
      </c>
      <c r="P113" s="7">
        <v>6697</v>
      </c>
      <c r="Q113" s="15">
        <v>24003</v>
      </c>
      <c r="R113" s="14">
        <v>17144</v>
      </c>
      <c r="S113" s="7">
        <v>6554</v>
      </c>
      <c r="T113" s="15">
        <v>23698</v>
      </c>
      <c r="U113" s="14">
        <v>17327</v>
      </c>
      <c r="V113" s="7">
        <v>6382</v>
      </c>
      <c r="W113" s="15">
        <f t="shared" si="6"/>
        <v>23709</v>
      </c>
      <c r="X113" s="14">
        <v>17381</v>
      </c>
      <c r="Y113" s="7">
        <v>6331</v>
      </c>
      <c r="Z113" s="15">
        <f t="shared" si="7"/>
        <v>23712</v>
      </c>
      <c r="AA113" s="7">
        <v>17596</v>
      </c>
      <c r="AB113" s="7">
        <v>6323</v>
      </c>
      <c r="AC113" s="7">
        <v>23919</v>
      </c>
    </row>
    <row r="114" spans="1:29" ht="12.75">
      <c r="A114" s="49"/>
      <c r="B114" s="40" t="s">
        <v>114</v>
      </c>
      <c r="C114" s="14">
        <v>81345</v>
      </c>
      <c r="D114" s="15">
        <v>9798</v>
      </c>
      <c r="E114" s="15">
        <f t="shared" si="4"/>
        <v>91143</v>
      </c>
      <c r="F114" s="14">
        <v>13943</v>
      </c>
      <c r="G114" s="13">
        <v>1856</v>
      </c>
      <c r="H114" s="15">
        <v>15799</v>
      </c>
      <c r="I114" s="14">
        <v>13549</v>
      </c>
      <c r="J114" s="13">
        <v>1868</v>
      </c>
      <c r="K114" s="15">
        <v>15417</v>
      </c>
      <c r="L114" s="14">
        <v>13423</v>
      </c>
      <c r="M114" s="7">
        <v>1771</v>
      </c>
      <c r="N114" s="108">
        <f t="shared" si="5"/>
        <v>15194</v>
      </c>
      <c r="O114" s="14">
        <v>13247</v>
      </c>
      <c r="P114" s="7">
        <v>1833</v>
      </c>
      <c r="Q114" s="15">
        <v>15080</v>
      </c>
      <c r="R114" s="14">
        <v>13349</v>
      </c>
      <c r="S114" s="7">
        <v>1872</v>
      </c>
      <c r="T114" s="15">
        <v>15221</v>
      </c>
      <c r="U114" s="14">
        <v>13341</v>
      </c>
      <c r="V114" s="7">
        <v>1866</v>
      </c>
      <c r="W114" s="15">
        <f t="shared" si="6"/>
        <v>15207</v>
      </c>
      <c r="X114" s="14">
        <v>100643</v>
      </c>
      <c r="Y114" s="7">
        <v>9681</v>
      </c>
      <c r="Z114" s="15">
        <f t="shared" si="7"/>
        <v>110324</v>
      </c>
      <c r="AA114" s="7">
        <v>102579</v>
      </c>
      <c r="AB114" s="7">
        <v>9710</v>
      </c>
      <c r="AC114" s="7">
        <v>112289</v>
      </c>
    </row>
    <row r="115" spans="1:29" ht="12.75">
      <c r="A115" s="49"/>
      <c r="B115" s="40" t="s">
        <v>113</v>
      </c>
      <c r="C115" s="14">
        <v>13725</v>
      </c>
      <c r="D115" s="15">
        <v>1795</v>
      </c>
      <c r="E115" s="15">
        <f t="shared" si="4"/>
        <v>15520</v>
      </c>
      <c r="F115" s="14">
        <v>86950</v>
      </c>
      <c r="G115" s="13">
        <v>9883</v>
      </c>
      <c r="H115" s="15">
        <v>96833</v>
      </c>
      <c r="I115" s="14">
        <v>90915</v>
      </c>
      <c r="J115" s="13">
        <v>9593</v>
      </c>
      <c r="K115" s="15">
        <v>100508</v>
      </c>
      <c r="L115" s="14">
        <v>93574</v>
      </c>
      <c r="M115" s="7">
        <v>9864</v>
      </c>
      <c r="N115" s="108">
        <f t="shared" si="5"/>
        <v>103438</v>
      </c>
      <c r="O115" s="14">
        <v>95717</v>
      </c>
      <c r="P115" s="7">
        <v>9755</v>
      </c>
      <c r="Q115" s="15">
        <v>105472</v>
      </c>
      <c r="R115" s="14">
        <v>97152</v>
      </c>
      <c r="S115" s="7">
        <v>9705</v>
      </c>
      <c r="T115" s="15">
        <v>106857</v>
      </c>
      <c r="U115" s="14">
        <v>99052</v>
      </c>
      <c r="V115" s="7">
        <v>9604</v>
      </c>
      <c r="W115" s="15">
        <f t="shared" si="6"/>
        <v>108656</v>
      </c>
      <c r="X115" s="14">
        <v>13295</v>
      </c>
      <c r="Y115" s="7">
        <v>1846</v>
      </c>
      <c r="Z115" s="15">
        <f t="shared" si="7"/>
        <v>15141</v>
      </c>
      <c r="AA115" s="7">
        <v>13520</v>
      </c>
      <c r="AB115" s="7">
        <v>1875</v>
      </c>
      <c r="AC115" s="7">
        <v>15395</v>
      </c>
    </row>
    <row r="116" spans="1:29" ht="12.75">
      <c r="A116" s="49"/>
      <c r="B116" s="40" t="s">
        <v>116</v>
      </c>
      <c r="C116" s="14">
        <v>13614</v>
      </c>
      <c r="D116" s="15">
        <v>1585</v>
      </c>
      <c r="E116" s="15">
        <f t="shared" si="4"/>
        <v>15199</v>
      </c>
      <c r="F116" s="14">
        <v>18628</v>
      </c>
      <c r="G116" s="13">
        <v>2999</v>
      </c>
      <c r="H116" s="15">
        <v>21627</v>
      </c>
      <c r="I116" s="14">
        <v>17720</v>
      </c>
      <c r="J116" s="13">
        <v>2813</v>
      </c>
      <c r="K116" s="15">
        <v>20533</v>
      </c>
      <c r="L116" s="14">
        <v>17445</v>
      </c>
      <c r="M116" s="7">
        <v>2782</v>
      </c>
      <c r="N116" s="108">
        <f t="shared" si="5"/>
        <v>20227</v>
      </c>
      <c r="O116" s="14">
        <v>17195</v>
      </c>
      <c r="P116" s="7">
        <v>2749</v>
      </c>
      <c r="Q116" s="15">
        <v>19944</v>
      </c>
      <c r="R116" s="14">
        <v>16929</v>
      </c>
      <c r="S116" s="7">
        <v>2733</v>
      </c>
      <c r="T116" s="15">
        <v>19662</v>
      </c>
      <c r="U116" s="14">
        <v>16891</v>
      </c>
      <c r="V116" s="7">
        <v>2644</v>
      </c>
      <c r="W116" s="15">
        <f t="shared" si="6"/>
        <v>19535</v>
      </c>
      <c r="X116" s="14">
        <v>12963</v>
      </c>
      <c r="Y116" s="7">
        <v>1396</v>
      </c>
      <c r="Z116" s="15">
        <f t="shared" si="7"/>
        <v>14359</v>
      </c>
      <c r="AA116" s="7">
        <v>13071</v>
      </c>
      <c r="AB116" s="7">
        <v>1428</v>
      </c>
      <c r="AC116" s="7">
        <v>14499</v>
      </c>
    </row>
    <row r="117" spans="1:29" ht="12.75">
      <c r="A117" s="49"/>
      <c r="B117" s="40" t="s">
        <v>115</v>
      </c>
      <c r="C117" s="14">
        <v>18991</v>
      </c>
      <c r="D117" s="15">
        <v>2990</v>
      </c>
      <c r="E117" s="15">
        <f t="shared" si="4"/>
        <v>21981</v>
      </c>
      <c r="F117" s="14">
        <v>13249</v>
      </c>
      <c r="G117" s="13">
        <v>1455</v>
      </c>
      <c r="H117" s="15">
        <v>14704</v>
      </c>
      <c r="I117" s="14">
        <v>12779</v>
      </c>
      <c r="J117" s="13">
        <v>1384</v>
      </c>
      <c r="K117" s="15">
        <v>14163</v>
      </c>
      <c r="L117" s="14">
        <v>12919</v>
      </c>
      <c r="M117" s="7">
        <v>1350</v>
      </c>
      <c r="N117" s="108">
        <f t="shared" si="5"/>
        <v>14269</v>
      </c>
      <c r="O117" s="14">
        <v>13010</v>
      </c>
      <c r="P117" s="7">
        <v>1341</v>
      </c>
      <c r="Q117" s="15">
        <v>14351</v>
      </c>
      <c r="R117" s="14">
        <v>13011</v>
      </c>
      <c r="S117" s="7">
        <v>1375</v>
      </c>
      <c r="T117" s="15">
        <v>14386</v>
      </c>
      <c r="U117" s="14">
        <v>12953</v>
      </c>
      <c r="V117" s="7">
        <v>1361</v>
      </c>
      <c r="W117" s="15">
        <f t="shared" si="6"/>
        <v>14314</v>
      </c>
      <c r="X117" s="14">
        <v>16876</v>
      </c>
      <c r="Y117" s="7">
        <v>2589</v>
      </c>
      <c r="Z117" s="15">
        <f t="shared" si="7"/>
        <v>19465</v>
      </c>
      <c r="AA117" s="7">
        <v>16970</v>
      </c>
      <c r="AB117" s="7">
        <v>2508</v>
      </c>
      <c r="AC117" s="7">
        <v>19478</v>
      </c>
    </row>
    <row r="118" spans="1:29" ht="12.75">
      <c r="A118" s="49"/>
      <c r="B118" s="40" t="s">
        <v>117</v>
      </c>
      <c r="C118" s="14">
        <v>29768</v>
      </c>
      <c r="D118" s="15">
        <v>7218</v>
      </c>
      <c r="E118" s="15">
        <f t="shared" si="4"/>
        <v>36986</v>
      </c>
      <c r="F118" s="14">
        <v>29052</v>
      </c>
      <c r="G118" s="13">
        <v>6857</v>
      </c>
      <c r="H118" s="15">
        <v>35909</v>
      </c>
      <c r="I118" s="14">
        <v>27749</v>
      </c>
      <c r="J118" s="13">
        <v>6067</v>
      </c>
      <c r="K118" s="15">
        <v>33816</v>
      </c>
      <c r="L118" s="14">
        <v>27465</v>
      </c>
      <c r="M118" s="7">
        <v>5907</v>
      </c>
      <c r="N118" s="108">
        <f t="shared" si="5"/>
        <v>33372</v>
      </c>
      <c r="O118" s="14">
        <v>27239</v>
      </c>
      <c r="P118" s="7">
        <v>5780</v>
      </c>
      <c r="Q118" s="15">
        <v>33019</v>
      </c>
      <c r="R118" s="14">
        <v>27155</v>
      </c>
      <c r="S118" s="7">
        <v>5706</v>
      </c>
      <c r="T118" s="15">
        <v>32861</v>
      </c>
      <c r="U118" s="14">
        <v>27088</v>
      </c>
      <c r="V118" s="7">
        <v>5729</v>
      </c>
      <c r="W118" s="15">
        <f t="shared" si="6"/>
        <v>32817</v>
      </c>
      <c r="X118" s="14">
        <v>27014</v>
      </c>
      <c r="Y118" s="7">
        <v>5597</v>
      </c>
      <c r="Z118" s="15">
        <f t="shared" si="7"/>
        <v>32611</v>
      </c>
      <c r="AA118" s="7">
        <v>27322</v>
      </c>
      <c r="AB118" s="7">
        <v>5588</v>
      </c>
      <c r="AC118" s="7">
        <v>32910</v>
      </c>
    </row>
    <row r="119" spans="1:29" ht="12.75">
      <c r="A119" s="49"/>
      <c r="B119" s="40" t="s">
        <v>118</v>
      </c>
      <c r="C119" s="14">
        <v>18487</v>
      </c>
      <c r="D119" s="15">
        <v>2857</v>
      </c>
      <c r="E119" s="15">
        <f t="shared" si="4"/>
        <v>21344</v>
      </c>
      <c r="F119" s="14">
        <v>18777</v>
      </c>
      <c r="G119" s="13">
        <v>2904</v>
      </c>
      <c r="H119" s="15">
        <v>21681</v>
      </c>
      <c r="I119" s="14">
        <v>18446</v>
      </c>
      <c r="J119" s="13">
        <v>2858</v>
      </c>
      <c r="K119" s="15">
        <v>21304</v>
      </c>
      <c r="L119" s="14">
        <v>18359</v>
      </c>
      <c r="M119" s="7">
        <v>2849</v>
      </c>
      <c r="N119" s="108">
        <f t="shared" si="5"/>
        <v>21208</v>
      </c>
      <c r="O119" s="14">
        <v>18367</v>
      </c>
      <c r="P119" s="7">
        <v>2818</v>
      </c>
      <c r="Q119" s="15">
        <v>21185</v>
      </c>
      <c r="R119" s="14">
        <v>18531</v>
      </c>
      <c r="S119" s="7">
        <v>2823</v>
      </c>
      <c r="T119" s="15">
        <v>21354</v>
      </c>
      <c r="U119" s="14">
        <v>18856</v>
      </c>
      <c r="V119" s="7">
        <v>2821</v>
      </c>
      <c r="W119" s="15">
        <f t="shared" si="6"/>
        <v>21677</v>
      </c>
      <c r="X119" s="14">
        <v>19253</v>
      </c>
      <c r="Y119" s="7">
        <v>2788</v>
      </c>
      <c r="Z119" s="15">
        <f t="shared" si="7"/>
        <v>22041</v>
      </c>
      <c r="AA119" s="7">
        <v>19569</v>
      </c>
      <c r="AB119" s="7">
        <v>2771</v>
      </c>
      <c r="AC119" s="7">
        <v>22340</v>
      </c>
    </row>
    <row r="120" spans="1:35" s="1" customFormat="1" ht="12.75">
      <c r="A120" s="86" t="s">
        <v>394</v>
      </c>
      <c r="B120" s="87"/>
      <c r="C120" s="78">
        <f>SUM(C112:C119)</f>
        <v>208654</v>
      </c>
      <c r="D120" s="79">
        <f>SUM(D112:D119)</f>
        <v>35578</v>
      </c>
      <c r="E120" s="79">
        <f>SUM(E112:E119)</f>
        <v>244232</v>
      </c>
      <c r="F120" s="78">
        <v>211611</v>
      </c>
      <c r="G120" s="20">
        <v>34562</v>
      </c>
      <c r="H120" s="79">
        <v>246173</v>
      </c>
      <c r="I120" s="78">
        <v>210483</v>
      </c>
      <c r="J120" s="20">
        <v>32650</v>
      </c>
      <c r="K120" s="79">
        <v>243133</v>
      </c>
      <c r="L120" s="78">
        <v>212063</v>
      </c>
      <c r="M120" s="21">
        <v>32497</v>
      </c>
      <c r="N120" s="191">
        <f t="shared" si="5"/>
        <v>244560</v>
      </c>
      <c r="O120" s="78">
        <v>213570</v>
      </c>
      <c r="P120" s="21">
        <v>32083</v>
      </c>
      <c r="Q120" s="79">
        <f>SUM(Q112:Q119)</f>
        <v>245653</v>
      </c>
      <c r="R120" s="21">
        <v>214762</v>
      </c>
      <c r="S120" s="21">
        <v>31873</v>
      </c>
      <c r="T120" s="21">
        <f>SUM(T112:T119)</f>
        <v>246635</v>
      </c>
      <c r="U120" s="78">
        <v>217126</v>
      </c>
      <c r="V120" s="21">
        <v>31504</v>
      </c>
      <c r="W120" s="79">
        <f t="shared" si="6"/>
        <v>248630</v>
      </c>
      <c r="X120" s="78">
        <v>219146</v>
      </c>
      <c r="Y120" s="21">
        <v>31299</v>
      </c>
      <c r="Z120" s="79">
        <f t="shared" si="7"/>
        <v>250445</v>
      </c>
      <c r="AA120" s="21">
        <v>222313</v>
      </c>
      <c r="AB120" s="21">
        <v>31275</v>
      </c>
      <c r="AC120" s="21">
        <v>253588</v>
      </c>
      <c r="AD120" s="178"/>
      <c r="AE120" s="178"/>
      <c r="AF120" s="178"/>
      <c r="AG120" s="178"/>
      <c r="AH120" s="178"/>
      <c r="AI120" s="178"/>
    </row>
    <row r="121" spans="1:29" ht="12.75">
      <c r="A121" s="48" t="s">
        <v>119</v>
      </c>
      <c r="B121" s="48" t="s">
        <v>123</v>
      </c>
      <c r="C121" s="14">
        <v>156991</v>
      </c>
      <c r="D121" s="15">
        <v>13665</v>
      </c>
      <c r="E121" s="15">
        <f t="shared" si="4"/>
        <v>170656</v>
      </c>
      <c r="F121" s="14">
        <v>130324</v>
      </c>
      <c r="G121" s="13">
        <v>7202</v>
      </c>
      <c r="H121" s="15">
        <v>137526</v>
      </c>
      <c r="I121" s="14">
        <v>132643</v>
      </c>
      <c r="J121" s="13">
        <v>6496</v>
      </c>
      <c r="K121" s="15">
        <v>139139</v>
      </c>
      <c r="L121" s="14">
        <v>132146</v>
      </c>
      <c r="M121" s="7">
        <v>6938</v>
      </c>
      <c r="N121" s="108">
        <f t="shared" si="5"/>
        <v>139084</v>
      </c>
      <c r="O121" s="14">
        <v>129886</v>
      </c>
      <c r="P121" s="7">
        <v>7191</v>
      </c>
      <c r="Q121" s="15">
        <v>137077</v>
      </c>
      <c r="R121" s="14">
        <v>130010</v>
      </c>
      <c r="S121" s="7">
        <v>7119</v>
      </c>
      <c r="T121" s="15">
        <v>137129</v>
      </c>
      <c r="U121" s="14">
        <v>129416</v>
      </c>
      <c r="V121" s="7">
        <v>7104</v>
      </c>
      <c r="W121" s="15">
        <f t="shared" si="6"/>
        <v>136520</v>
      </c>
      <c r="X121" s="14">
        <v>150610</v>
      </c>
      <c r="Y121" s="7">
        <v>13902</v>
      </c>
      <c r="Z121" s="15">
        <f t="shared" si="7"/>
        <v>164512</v>
      </c>
      <c r="AA121" s="7">
        <v>148705</v>
      </c>
      <c r="AB121" s="7">
        <v>13701</v>
      </c>
      <c r="AC121" s="7">
        <v>162406</v>
      </c>
    </row>
    <row r="122" spans="1:29" ht="12.75">
      <c r="A122" s="49"/>
      <c r="B122" s="40" t="s">
        <v>120</v>
      </c>
      <c r="C122" s="14">
        <v>123550</v>
      </c>
      <c r="D122" s="15">
        <v>7179</v>
      </c>
      <c r="E122" s="15">
        <f t="shared" si="4"/>
        <v>130729</v>
      </c>
      <c r="F122" s="14">
        <v>132372</v>
      </c>
      <c r="G122" s="13">
        <v>16160</v>
      </c>
      <c r="H122" s="15">
        <v>148532</v>
      </c>
      <c r="I122" s="14">
        <v>132085</v>
      </c>
      <c r="J122" s="13">
        <v>15913</v>
      </c>
      <c r="K122" s="15">
        <v>147998</v>
      </c>
      <c r="L122" s="14">
        <v>134810</v>
      </c>
      <c r="M122" s="7">
        <v>16015</v>
      </c>
      <c r="N122" s="108">
        <f t="shared" si="5"/>
        <v>150825</v>
      </c>
      <c r="O122" s="14">
        <v>135328</v>
      </c>
      <c r="P122" s="7">
        <v>16232</v>
      </c>
      <c r="Q122" s="15">
        <v>151560</v>
      </c>
      <c r="R122" s="14">
        <v>136102</v>
      </c>
      <c r="S122" s="7">
        <v>16299</v>
      </c>
      <c r="T122" s="15">
        <v>152401</v>
      </c>
      <c r="U122" s="14">
        <v>137122</v>
      </c>
      <c r="V122" s="7">
        <v>16479</v>
      </c>
      <c r="W122" s="15">
        <f t="shared" si="6"/>
        <v>153601</v>
      </c>
      <c r="X122" s="14">
        <v>129693</v>
      </c>
      <c r="Y122" s="7">
        <v>7044</v>
      </c>
      <c r="Z122" s="15">
        <f t="shared" si="7"/>
        <v>136737</v>
      </c>
      <c r="AA122" s="7">
        <v>128990</v>
      </c>
      <c r="AB122" s="7">
        <v>6988</v>
      </c>
      <c r="AC122" s="7">
        <v>135978</v>
      </c>
    </row>
    <row r="123" spans="1:29" ht="12.75">
      <c r="A123" s="49"/>
      <c r="B123" s="40" t="s">
        <v>121</v>
      </c>
      <c r="C123" s="14">
        <v>134011</v>
      </c>
      <c r="D123" s="15">
        <v>15825</v>
      </c>
      <c r="E123" s="15">
        <f t="shared" si="4"/>
        <v>149836</v>
      </c>
      <c r="F123" s="14">
        <v>143678</v>
      </c>
      <c r="G123" s="13">
        <v>6569</v>
      </c>
      <c r="H123" s="15">
        <v>150247</v>
      </c>
      <c r="I123" s="14">
        <v>142022</v>
      </c>
      <c r="J123" s="13">
        <v>6843</v>
      </c>
      <c r="K123" s="15">
        <v>148865</v>
      </c>
      <c r="L123" s="14">
        <v>139441</v>
      </c>
      <c r="M123" s="7">
        <v>6698</v>
      </c>
      <c r="N123" s="108">
        <f t="shared" si="5"/>
        <v>146139</v>
      </c>
      <c r="O123" s="14">
        <v>135584</v>
      </c>
      <c r="P123" s="7">
        <v>7106</v>
      </c>
      <c r="Q123" s="15">
        <v>142690</v>
      </c>
      <c r="R123" s="14">
        <v>134543</v>
      </c>
      <c r="S123" s="7">
        <v>7099</v>
      </c>
      <c r="T123" s="15">
        <v>141642</v>
      </c>
      <c r="U123" s="14">
        <v>133773</v>
      </c>
      <c r="V123" s="7">
        <v>7067</v>
      </c>
      <c r="W123" s="15">
        <f t="shared" si="6"/>
        <v>140840</v>
      </c>
      <c r="X123" s="14">
        <v>138796</v>
      </c>
      <c r="Y123" s="7">
        <v>16436</v>
      </c>
      <c r="Z123" s="15">
        <f t="shared" si="7"/>
        <v>155232</v>
      </c>
      <c r="AA123" s="7">
        <v>139792</v>
      </c>
      <c r="AB123" s="7">
        <v>16340</v>
      </c>
      <c r="AC123" s="7">
        <v>156132</v>
      </c>
    </row>
    <row r="124" spans="1:29" ht="12.75">
      <c r="A124" s="49"/>
      <c r="B124" s="40" t="s">
        <v>122</v>
      </c>
      <c r="C124" s="14">
        <v>129883</v>
      </c>
      <c r="D124" s="15">
        <v>5780</v>
      </c>
      <c r="E124" s="15">
        <f t="shared" si="4"/>
        <v>135663</v>
      </c>
      <c r="F124" s="14">
        <v>161510</v>
      </c>
      <c r="G124" s="13">
        <v>13688</v>
      </c>
      <c r="H124" s="15">
        <v>175198</v>
      </c>
      <c r="I124" s="14">
        <v>158648</v>
      </c>
      <c r="J124" s="13">
        <v>13943</v>
      </c>
      <c r="K124" s="15">
        <v>172591</v>
      </c>
      <c r="L124" s="14">
        <v>156890</v>
      </c>
      <c r="M124" s="7">
        <v>13701</v>
      </c>
      <c r="N124" s="108">
        <f t="shared" si="5"/>
        <v>170591</v>
      </c>
      <c r="O124" s="14">
        <v>153607</v>
      </c>
      <c r="P124" s="7">
        <v>13901</v>
      </c>
      <c r="Q124" s="15">
        <v>167508</v>
      </c>
      <c r="R124" s="14">
        <v>152195</v>
      </c>
      <c r="S124" s="7">
        <v>13654</v>
      </c>
      <c r="T124" s="15">
        <v>165849</v>
      </c>
      <c r="U124" s="14">
        <v>151099</v>
      </c>
      <c r="V124" s="7">
        <v>13775</v>
      </c>
      <c r="W124" s="15">
        <f t="shared" si="6"/>
        <v>164874</v>
      </c>
      <c r="X124" s="14">
        <v>133112</v>
      </c>
      <c r="Y124" s="7">
        <v>7121</v>
      </c>
      <c r="Z124" s="15">
        <f t="shared" si="7"/>
        <v>140233</v>
      </c>
      <c r="AA124" s="7">
        <v>131571</v>
      </c>
      <c r="AB124" s="7">
        <v>7053</v>
      </c>
      <c r="AC124" s="7">
        <v>138624</v>
      </c>
    </row>
    <row r="125" spans="1:29" ht="12.75">
      <c r="A125" s="48" t="s">
        <v>395</v>
      </c>
      <c r="B125" s="43"/>
      <c r="C125" s="78">
        <v>544435</v>
      </c>
      <c r="D125" s="79">
        <v>42449</v>
      </c>
      <c r="E125" s="79">
        <v>586884</v>
      </c>
      <c r="F125" s="78">
        <v>567884</v>
      </c>
      <c r="G125" s="20">
        <v>43619</v>
      </c>
      <c r="H125" s="79">
        <v>611503</v>
      </c>
      <c r="I125" s="78">
        <v>565398</v>
      </c>
      <c r="J125" s="20">
        <v>43195</v>
      </c>
      <c r="K125" s="79">
        <v>608593</v>
      </c>
      <c r="L125" s="22">
        <v>563287</v>
      </c>
      <c r="M125" s="24">
        <v>43352</v>
      </c>
      <c r="N125" s="110">
        <f t="shared" si="5"/>
        <v>606639</v>
      </c>
      <c r="O125" s="22">
        <v>554405</v>
      </c>
      <c r="P125" s="24">
        <v>44430</v>
      </c>
      <c r="Q125" s="23">
        <f>SUM(Q121:Q124)</f>
        <v>598835</v>
      </c>
      <c r="R125" s="24">
        <v>552850</v>
      </c>
      <c r="S125" s="24">
        <v>44171</v>
      </c>
      <c r="T125" s="24">
        <f>SUM(T121:T124)</f>
        <v>597021</v>
      </c>
      <c r="U125" s="14">
        <v>551410</v>
      </c>
      <c r="V125" s="7">
        <v>44425</v>
      </c>
      <c r="W125" s="15">
        <f t="shared" si="6"/>
        <v>595835</v>
      </c>
      <c r="X125" s="14">
        <v>552211</v>
      </c>
      <c r="Y125" s="7">
        <v>44503</v>
      </c>
      <c r="Z125" s="15">
        <f t="shared" si="7"/>
        <v>596714</v>
      </c>
      <c r="AA125" s="7">
        <v>549058</v>
      </c>
      <c r="AB125" s="7">
        <v>44082</v>
      </c>
      <c r="AC125" s="7">
        <v>593140</v>
      </c>
    </row>
    <row r="126" spans="1:35" s="1" customFormat="1" ht="12.75">
      <c r="A126" s="1" t="s">
        <v>124</v>
      </c>
      <c r="C126" s="25">
        <v>5728985</v>
      </c>
      <c r="D126" s="69">
        <v>949729</v>
      </c>
      <c r="E126" s="69">
        <v>6678714</v>
      </c>
      <c r="F126" s="21">
        <v>5778305</v>
      </c>
      <c r="G126" s="79">
        <v>926717</v>
      </c>
      <c r="H126" s="79">
        <v>6705022</v>
      </c>
      <c r="I126" s="25">
        <v>5595298</v>
      </c>
      <c r="J126" s="69">
        <v>927816</v>
      </c>
      <c r="K126" s="69">
        <v>6523114</v>
      </c>
      <c r="L126" s="193">
        <v>5571700</v>
      </c>
      <c r="M126" s="194">
        <v>884214</v>
      </c>
      <c r="N126" s="191">
        <f t="shared" si="5"/>
        <v>6455914</v>
      </c>
      <c r="O126" s="195">
        <v>5461172</v>
      </c>
      <c r="P126" s="81">
        <v>876110</v>
      </c>
      <c r="Q126" s="80">
        <v>6337282</v>
      </c>
      <c r="R126" s="187">
        <v>5430280</v>
      </c>
      <c r="S126" s="187">
        <v>871004</v>
      </c>
      <c r="T126" s="187">
        <v>6301284</v>
      </c>
      <c r="U126" s="78">
        <v>5413710</v>
      </c>
      <c r="V126" s="21">
        <v>867308</v>
      </c>
      <c r="W126" s="79">
        <f t="shared" si="6"/>
        <v>6281018</v>
      </c>
      <c r="X126" s="78">
        <v>5399900</v>
      </c>
      <c r="Y126" s="21">
        <v>863968</v>
      </c>
      <c r="Z126" s="79">
        <f t="shared" si="7"/>
        <v>6263868</v>
      </c>
      <c r="AA126" s="21">
        <v>5395076</v>
      </c>
      <c r="AB126" s="21">
        <v>862746</v>
      </c>
      <c r="AC126" s="21">
        <v>6257822</v>
      </c>
      <c r="AD126" s="178"/>
      <c r="AE126" s="178"/>
      <c r="AF126" s="178"/>
      <c r="AG126" s="178"/>
      <c r="AH126" s="178"/>
      <c r="AI126" s="178"/>
    </row>
    <row r="127" spans="1:29" ht="12.75">
      <c r="A127" s="48" t="s">
        <v>396</v>
      </c>
      <c r="B127" s="43"/>
      <c r="C127" s="22">
        <v>57253</v>
      </c>
      <c r="D127" s="23">
        <v>5130</v>
      </c>
      <c r="E127" s="23">
        <v>62383</v>
      </c>
      <c r="F127" s="22">
        <v>53985</v>
      </c>
      <c r="G127" s="72">
        <v>5288</v>
      </c>
      <c r="H127" s="23">
        <v>59273</v>
      </c>
      <c r="I127" s="22">
        <v>55172</v>
      </c>
      <c r="J127" s="72">
        <v>5838</v>
      </c>
      <c r="K127" s="23">
        <v>61010</v>
      </c>
      <c r="L127" s="14">
        <v>56663</v>
      </c>
      <c r="M127" s="7">
        <v>5832</v>
      </c>
      <c r="N127" s="108">
        <f t="shared" si="5"/>
        <v>62495</v>
      </c>
      <c r="O127" s="8">
        <v>57627</v>
      </c>
      <c r="P127" s="10">
        <v>5982</v>
      </c>
      <c r="Q127" s="9">
        <v>63609</v>
      </c>
      <c r="R127" s="14">
        <v>57994</v>
      </c>
      <c r="S127" s="7">
        <v>6171</v>
      </c>
      <c r="T127" s="15">
        <v>64165</v>
      </c>
      <c r="U127" s="14">
        <v>57868</v>
      </c>
      <c r="V127" s="7">
        <v>6234</v>
      </c>
      <c r="W127" s="15">
        <f t="shared" si="6"/>
        <v>64102</v>
      </c>
      <c r="X127" s="14">
        <v>57184</v>
      </c>
      <c r="Y127" s="7">
        <v>6126</v>
      </c>
      <c r="Z127" s="15">
        <f t="shared" si="7"/>
        <v>63310</v>
      </c>
      <c r="AA127" s="7">
        <v>57147</v>
      </c>
      <c r="AB127" s="7">
        <v>6406</v>
      </c>
      <c r="AC127" s="7">
        <v>63553</v>
      </c>
    </row>
    <row r="128" spans="1:29" ht="12.75">
      <c r="A128" s="48" t="s">
        <v>397</v>
      </c>
      <c r="B128" s="43"/>
      <c r="C128" s="22">
        <v>13530</v>
      </c>
      <c r="D128" s="23">
        <v>1890</v>
      </c>
      <c r="E128" s="23">
        <v>15420</v>
      </c>
      <c r="F128" s="22">
        <v>18802</v>
      </c>
      <c r="G128" s="72">
        <v>1940</v>
      </c>
      <c r="H128" s="23">
        <v>20742</v>
      </c>
      <c r="I128" s="22">
        <v>22901</v>
      </c>
      <c r="J128" s="72">
        <v>2131</v>
      </c>
      <c r="K128" s="23">
        <v>25032</v>
      </c>
      <c r="L128" s="14">
        <v>52377</v>
      </c>
      <c r="M128" s="7">
        <v>3097</v>
      </c>
      <c r="N128" s="108">
        <f t="shared" si="5"/>
        <v>55474</v>
      </c>
      <c r="O128" s="14">
        <v>27276</v>
      </c>
      <c r="P128" s="7">
        <v>2310</v>
      </c>
      <c r="Q128" s="15">
        <v>29586</v>
      </c>
      <c r="R128" s="14">
        <v>28674</v>
      </c>
      <c r="S128" s="7">
        <v>2408</v>
      </c>
      <c r="T128" s="15">
        <v>31082</v>
      </c>
      <c r="U128" s="14">
        <v>29907</v>
      </c>
      <c r="V128" s="7">
        <v>2458</v>
      </c>
      <c r="W128" s="15">
        <f t="shared" si="6"/>
        <v>32365</v>
      </c>
      <c r="X128" s="14">
        <v>31325</v>
      </c>
      <c r="Y128" s="7">
        <v>2488</v>
      </c>
      <c r="Z128" s="15">
        <v>33813</v>
      </c>
      <c r="AA128" s="7">
        <v>32673</v>
      </c>
      <c r="AB128" s="7">
        <v>3086</v>
      </c>
      <c r="AC128" s="7">
        <v>35759</v>
      </c>
    </row>
    <row r="129" spans="1:29" ht="12.75">
      <c r="A129" s="48" t="s">
        <v>398</v>
      </c>
      <c r="B129" s="43"/>
      <c r="C129" s="22">
        <v>50895</v>
      </c>
      <c r="D129" s="23">
        <v>2780</v>
      </c>
      <c r="E129" s="23">
        <v>53675</v>
      </c>
      <c r="F129" s="22">
        <v>50696</v>
      </c>
      <c r="G129" s="72">
        <v>2916</v>
      </c>
      <c r="H129" s="23">
        <v>53612</v>
      </c>
      <c r="I129" s="22">
        <v>52270</v>
      </c>
      <c r="J129" s="72">
        <v>3122</v>
      </c>
      <c r="K129" s="23">
        <v>55392</v>
      </c>
      <c r="L129" s="14">
        <v>25029</v>
      </c>
      <c r="M129" s="7">
        <v>2207</v>
      </c>
      <c r="N129" s="108">
        <f t="shared" si="5"/>
        <v>27236</v>
      </c>
      <c r="O129" s="14">
        <v>51980</v>
      </c>
      <c r="P129" s="7">
        <v>3183</v>
      </c>
      <c r="Q129" s="15">
        <v>55163</v>
      </c>
      <c r="R129" s="14">
        <v>51252</v>
      </c>
      <c r="S129" s="7">
        <v>3075</v>
      </c>
      <c r="T129" s="15">
        <v>54327</v>
      </c>
      <c r="U129" s="14">
        <v>50279</v>
      </c>
      <c r="V129" s="7">
        <v>3068</v>
      </c>
      <c r="W129" s="15">
        <f t="shared" si="6"/>
        <v>53347</v>
      </c>
      <c r="X129" s="14">
        <v>48871</v>
      </c>
      <c r="Y129" s="7">
        <v>3055</v>
      </c>
      <c r="Z129" s="15">
        <v>51926</v>
      </c>
      <c r="AA129" s="7">
        <v>47643</v>
      </c>
      <c r="AB129" s="7">
        <v>2494</v>
      </c>
      <c r="AC129" s="7">
        <v>50137</v>
      </c>
    </row>
    <row r="130" spans="1:29" ht="12.75">
      <c r="A130" s="48" t="s">
        <v>399</v>
      </c>
      <c r="B130" s="43"/>
      <c r="C130" s="22">
        <v>104474</v>
      </c>
      <c r="D130" s="23">
        <v>8726</v>
      </c>
      <c r="E130" s="23">
        <v>113200</v>
      </c>
      <c r="F130" s="22">
        <v>106029</v>
      </c>
      <c r="G130" s="72">
        <v>8954</v>
      </c>
      <c r="H130" s="23">
        <v>114983</v>
      </c>
      <c r="I130" s="14">
        <v>108449</v>
      </c>
      <c r="J130" s="13">
        <v>9113</v>
      </c>
      <c r="K130" s="15">
        <v>117562</v>
      </c>
      <c r="L130" s="14">
        <v>110349</v>
      </c>
      <c r="M130" s="7">
        <v>9068</v>
      </c>
      <c r="N130" s="108">
        <f t="shared" si="5"/>
        <v>119417</v>
      </c>
      <c r="O130" s="16">
        <v>111892</v>
      </c>
      <c r="P130" s="76">
        <v>9221</v>
      </c>
      <c r="Q130" s="17">
        <v>121113</v>
      </c>
      <c r="R130" s="14">
        <v>111845</v>
      </c>
      <c r="S130" s="7">
        <v>9092</v>
      </c>
      <c r="T130" s="15">
        <v>120937</v>
      </c>
      <c r="U130" s="14">
        <v>112132</v>
      </c>
      <c r="V130" s="7">
        <v>8993</v>
      </c>
      <c r="W130" s="15">
        <f t="shared" si="6"/>
        <v>121125</v>
      </c>
      <c r="X130" s="14">
        <v>113110</v>
      </c>
      <c r="Y130" s="7">
        <v>8944</v>
      </c>
      <c r="Z130" s="15">
        <f t="shared" si="7"/>
        <v>122054</v>
      </c>
      <c r="AA130" s="7">
        <v>113056</v>
      </c>
      <c r="AB130" s="7">
        <v>8866</v>
      </c>
      <c r="AC130" s="7">
        <v>121922</v>
      </c>
    </row>
    <row r="131" spans="1:35" s="197" customFormat="1" ht="12.75">
      <c r="A131" s="18" t="s">
        <v>129</v>
      </c>
      <c r="B131" s="19"/>
      <c r="C131" s="78">
        <v>226152</v>
      </c>
      <c r="D131" s="79">
        <v>18526</v>
      </c>
      <c r="E131" s="79">
        <v>244678</v>
      </c>
      <c r="F131" s="21">
        <v>229512</v>
      </c>
      <c r="G131" s="79">
        <v>19098</v>
      </c>
      <c r="H131" s="79">
        <v>248610</v>
      </c>
      <c r="I131" s="21">
        <v>238792</v>
      </c>
      <c r="J131" s="79">
        <v>20204</v>
      </c>
      <c r="K131" s="79">
        <v>258996</v>
      </c>
      <c r="L131" s="78">
        <v>93714</v>
      </c>
      <c r="M131" s="21">
        <v>22093</v>
      </c>
      <c r="N131" s="191">
        <f t="shared" si="5"/>
        <v>115807</v>
      </c>
      <c r="O131" s="120">
        <f>SUM(O127:O130)</f>
        <v>248775</v>
      </c>
      <c r="P131" s="21">
        <v>20696</v>
      </c>
      <c r="Q131" s="21">
        <v>269471</v>
      </c>
      <c r="R131" s="187">
        <v>249765</v>
      </c>
      <c r="S131" s="187">
        <v>20746</v>
      </c>
      <c r="T131" s="187">
        <v>270511</v>
      </c>
      <c r="U131" s="78">
        <v>250186</v>
      </c>
      <c r="V131" s="21">
        <v>20753</v>
      </c>
      <c r="W131" s="79">
        <f t="shared" si="6"/>
        <v>270939</v>
      </c>
      <c r="X131" s="78">
        <v>250490</v>
      </c>
      <c r="Y131" s="21">
        <v>20613</v>
      </c>
      <c r="Z131" s="21">
        <f t="shared" si="7"/>
        <v>271103</v>
      </c>
      <c r="AA131" s="21">
        <v>250519</v>
      </c>
      <c r="AB131" s="21">
        <v>20852</v>
      </c>
      <c r="AC131" s="21">
        <v>271371</v>
      </c>
      <c r="AD131" s="196"/>
      <c r="AE131" s="196"/>
      <c r="AF131" s="196"/>
      <c r="AG131" s="196"/>
      <c r="AH131" s="196"/>
      <c r="AI131" s="196"/>
    </row>
    <row r="132" spans="1:35" s="197" customFormat="1" ht="12.75">
      <c r="A132" s="52" t="s">
        <v>130</v>
      </c>
      <c r="B132" s="53"/>
      <c r="C132" s="78">
        <v>5955137</v>
      </c>
      <c r="D132" s="79">
        <v>968255</v>
      </c>
      <c r="E132" s="79">
        <v>6923392</v>
      </c>
      <c r="F132" s="81">
        <v>6007817</v>
      </c>
      <c r="G132" s="80">
        <v>945815</v>
      </c>
      <c r="H132" s="80">
        <v>6953632</v>
      </c>
      <c r="I132" s="98">
        <v>5834090</v>
      </c>
      <c r="J132" s="95">
        <v>948020</v>
      </c>
      <c r="K132" s="95">
        <v>6782110</v>
      </c>
      <c r="L132" s="305">
        <f>L126+L127+L128+L129+L130</f>
        <v>5816118</v>
      </c>
      <c r="M132" s="306">
        <f>M126+M127+M128+M129+M130</f>
        <v>904418</v>
      </c>
      <c r="N132" s="198">
        <f t="shared" si="5"/>
        <v>6720536</v>
      </c>
      <c r="O132" s="94">
        <f aca="true" t="shared" si="8" ref="O132:W132">O126+O131</f>
        <v>5709947</v>
      </c>
      <c r="P132" s="98">
        <f t="shared" si="8"/>
        <v>896806</v>
      </c>
      <c r="Q132" s="95">
        <f t="shared" si="8"/>
        <v>6606753</v>
      </c>
      <c r="R132" s="188">
        <f t="shared" si="8"/>
        <v>5680045</v>
      </c>
      <c r="S132" s="189">
        <f t="shared" si="8"/>
        <v>891750</v>
      </c>
      <c r="T132" s="190">
        <f t="shared" si="8"/>
        <v>6571795</v>
      </c>
      <c r="U132" s="78">
        <f t="shared" si="8"/>
        <v>5663896</v>
      </c>
      <c r="V132" s="21">
        <f t="shared" si="8"/>
        <v>888061</v>
      </c>
      <c r="W132" s="79">
        <f t="shared" si="8"/>
        <v>6551957</v>
      </c>
      <c r="X132" s="78">
        <v>5650390</v>
      </c>
      <c r="Y132" s="21">
        <v>884581</v>
      </c>
      <c r="Z132" s="21">
        <f t="shared" si="7"/>
        <v>6534971</v>
      </c>
      <c r="AA132" s="21">
        <v>5645595</v>
      </c>
      <c r="AB132" s="21">
        <v>883598</v>
      </c>
      <c r="AC132" s="21">
        <v>6529193</v>
      </c>
      <c r="AD132" s="196"/>
      <c r="AE132" s="196"/>
      <c r="AF132" s="196"/>
      <c r="AG132" s="196"/>
      <c r="AH132" s="196"/>
      <c r="AI132" s="196"/>
    </row>
    <row r="133" spans="1:11" ht="12.75">
      <c r="A133" s="90" t="s">
        <v>303</v>
      </c>
      <c r="B133" s="92"/>
      <c r="C133" s="22">
        <v>654473</v>
      </c>
      <c r="D133" s="23">
        <v>21464</v>
      </c>
      <c r="E133" s="23">
        <v>675937</v>
      </c>
      <c r="F133" s="94">
        <v>22723</v>
      </c>
      <c r="G133" s="28">
        <v>6610</v>
      </c>
      <c r="H133" s="95">
        <v>29333</v>
      </c>
      <c r="I133" s="22">
        <v>90377</v>
      </c>
      <c r="J133" s="72">
        <v>22455</v>
      </c>
      <c r="K133" s="23">
        <v>112832</v>
      </c>
    </row>
    <row r="134" spans="1:11" ht="12.75">
      <c r="A134" s="2"/>
      <c r="B134" s="2"/>
      <c r="C134" s="68"/>
      <c r="D134" s="68"/>
      <c r="E134" s="68"/>
      <c r="F134" s="68"/>
      <c r="G134" s="68"/>
      <c r="H134" s="68"/>
      <c r="I134" s="68"/>
      <c r="J134" s="68"/>
      <c r="K134" s="68"/>
    </row>
    <row r="135" spans="1:11" ht="12.75">
      <c r="A135" s="179"/>
      <c r="B135" s="179"/>
      <c r="C135" s="13"/>
      <c r="D135" s="13"/>
      <c r="E135" s="13"/>
      <c r="F135" s="13"/>
      <c r="G135" s="13"/>
      <c r="H135" s="13"/>
      <c r="I135" s="13"/>
      <c r="J135" s="13"/>
      <c r="K135" s="13"/>
    </row>
  </sheetData>
  <mergeCells count="9">
    <mergeCell ref="AA2:AC2"/>
    <mergeCell ref="C2:E2"/>
    <mergeCell ref="F2:H2"/>
    <mergeCell ref="I2:K2"/>
    <mergeCell ref="L2:N2"/>
    <mergeCell ref="O2:Q2"/>
    <mergeCell ref="R2:T2"/>
    <mergeCell ref="U2:W2"/>
    <mergeCell ref="X2:Z2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3"/>
  <sheetViews>
    <sheetView workbookViewId="0" topLeftCell="A1">
      <selection activeCell="A2" sqref="A2"/>
    </sheetView>
  </sheetViews>
  <sheetFormatPr defaultColWidth="11.421875" defaultRowHeight="12.75"/>
  <cols>
    <col min="1" max="1" width="15.7109375" style="0" customWidth="1"/>
    <col min="2" max="2" width="19.7109375" style="0" customWidth="1"/>
    <col min="3" max="10" width="8.8515625" style="50" customWidth="1"/>
    <col min="11" max="11" width="9.421875" style="6" customWidth="1"/>
  </cols>
  <sheetData>
    <row r="1" ht="12.75">
      <c r="A1" s="1" t="s">
        <v>411</v>
      </c>
    </row>
    <row r="2" spans="1:11" ht="12.75">
      <c r="A2" s="47" t="s">
        <v>436</v>
      </c>
      <c r="B2" s="199" t="s">
        <v>438</v>
      </c>
      <c r="C2" s="203">
        <v>1985</v>
      </c>
      <c r="D2" s="176">
        <v>1990</v>
      </c>
      <c r="E2" s="202">
        <v>1994</v>
      </c>
      <c r="F2" s="175" t="s">
        <v>402</v>
      </c>
      <c r="G2" s="175">
        <v>1998</v>
      </c>
      <c r="H2" s="202" t="s">
        <v>404</v>
      </c>
      <c r="I2" s="175" t="s">
        <v>405</v>
      </c>
      <c r="J2" s="202" t="s">
        <v>406</v>
      </c>
      <c r="K2" s="202" t="s">
        <v>433</v>
      </c>
    </row>
    <row r="3" spans="1:11" ht="12.75">
      <c r="A3" s="48" t="s">
        <v>3</v>
      </c>
      <c r="B3" s="48" t="s">
        <v>4</v>
      </c>
      <c r="C3" s="8">
        <v>225</v>
      </c>
      <c r="D3" s="10">
        <v>212</v>
      </c>
      <c r="E3" s="5">
        <v>199</v>
      </c>
      <c r="F3" s="10">
        <v>199</v>
      </c>
      <c r="G3" s="5">
        <v>195</v>
      </c>
      <c r="H3" s="10">
        <v>193</v>
      </c>
      <c r="I3" s="5">
        <v>189</v>
      </c>
      <c r="J3" s="10">
        <v>187</v>
      </c>
      <c r="K3" s="7">
        <v>184</v>
      </c>
    </row>
    <row r="4" spans="1:11" ht="12.75">
      <c r="A4" s="49"/>
      <c r="B4" s="40" t="s">
        <v>6</v>
      </c>
      <c r="C4" s="14">
        <v>242</v>
      </c>
      <c r="D4" s="7">
        <v>216</v>
      </c>
      <c r="E4" s="13">
        <v>196</v>
      </c>
      <c r="F4" s="7">
        <v>190</v>
      </c>
      <c r="G4" s="13">
        <v>1284</v>
      </c>
      <c r="H4" s="7">
        <v>1284</v>
      </c>
      <c r="I4" s="13">
        <v>1287</v>
      </c>
      <c r="J4" s="7">
        <v>173</v>
      </c>
      <c r="K4" s="7">
        <v>171</v>
      </c>
    </row>
    <row r="5" spans="1:11" ht="12.75">
      <c r="A5" s="49"/>
      <c r="B5" s="40" t="s">
        <v>5</v>
      </c>
      <c r="C5" s="14">
        <v>1340</v>
      </c>
      <c r="D5" s="7">
        <v>1340</v>
      </c>
      <c r="E5" s="13">
        <v>1301</v>
      </c>
      <c r="F5" s="7">
        <v>1297</v>
      </c>
      <c r="G5" s="13">
        <v>183</v>
      </c>
      <c r="H5" s="7">
        <v>180</v>
      </c>
      <c r="I5" s="13">
        <v>178</v>
      </c>
      <c r="J5" s="7">
        <v>1287</v>
      </c>
      <c r="K5" s="7">
        <v>1284</v>
      </c>
    </row>
    <row r="6" spans="1:11" ht="12.75">
      <c r="A6" s="49"/>
      <c r="B6" s="40" t="s">
        <v>7</v>
      </c>
      <c r="C6" s="14">
        <v>421</v>
      </c>
      <c r="D6" s="7">
        <v>418</v>
      </c>
      <c r="E6" s="13">
        <v>426</v>
      </c>
      <c r="F6" s="7">
        <v>433</v>
      </c>
      <c r="G6" s="13">
        <v>430</v>
      </c>
      <c r="H6" s="7">
        <v>429</v>
      </c>
      <c r="I6" s="13">
        <v>427</v>
      </c>
      <c r="J6" s="7">
        <v>421</v>
      </c>
      <c r="K6" s="7">
        <v>418</v>
      </c>
    </row>
    <row r="7" spans="1:11" ht="12.75">
      <c r="A7" s="86" t="s">
        <v>370</v>
      </c>
      <c r="B7" s="18"/>
      <c r="C7" s="22">
        <v>2228</v>
      </c>
      <c r="D7" s="24">
        <v>2186</v>
      </c>
      <c r="E7" s="72">
        <v>2122</v>
      </c>
      <c r="F7" s="24">
        <v>2119</v>
      </c>
      <c r="G7" s="72">
        <v>2092</v>
      </c>
      <c r="H7" s="24">
        <v>2086</v>
      </c>
      <c r="I7" s="72">
        <v>2081</v>
      </c>
      <c r="J7" s="24">
        <v>2068</v>
      </c>
      <c r="K7" s="24">
        <v>2057</v>
      </c>
    </row>
    <row r="8" spans="1:11" ht="12.75">
      <c r="A8" s="48" t="s">
        <v>8</v>
      </c>
      <c r="B8" s="40" t="s">
        <v>9</v>
      </c>
      <c r="C8" s="14">
        <v>848</v>
      </c>
      <c r="D8" s="7">
        <v>816</v>
      </c>
      <c r="E8" s="13">
        <v>771</v>
      </c>
      <c r="F8" s="7">
        <v>762</v>
      </c>
      <c r="G8" s="13">
        <v>750</v>
      </c>
      <c r="H8" s="7">
        <v>744</v>
      </c>
      <c r="I8" s="13">
        <v>722</v>
      </c>
      <c r="J8" s="7">
        <v>704</v>
      </c>
      <c r="K8" s="7">
        <v>689</v>
      </c>
    </row>
    <row r="9" spans="1:11" ht="12.75">
      <c r="A9" s="49"/>
      <c r="B9" s="40" t="s">
        <v>10</v>
      </c>
      <c r="C9" s="14">
        <v>1040</v>
      </c>
      <c r="D9" s="7">
        <v>1013</v>
      </c>
      <c r="E9" s="13">
        <v>1000</v>
      </c>
      <c r="F9" s="7">
        <v>998</v>
      </c>
      <c r="G9" s="13">
        <v>998</v>
      </c>
      <c r="H9" s="7">
        <v>996</v>
      </c>
      <c r="I9" s="13">
        <v>988</v>
      </c>
      <c r="J9" s="7">
        <v>988</v>
      </c>
      <c r="K9" s="7">
        <v>985</v>
      </c>
    </row>
    <row r="10" spans="1:11" ht="12.75">
      <c r="A10" s="49"/>
      <c r="B10" s="40" t="s">
        <v>11</v>
      </c>
      <c r="C10" s="14">
        <v>927</v>
      </c>
      <c r="D10" s="7">
        <v>862</v>
      </c>
      <c r="E10" s="13">
        <v>830</v>
      </c>
      <c r="F10" s="7">
        <v>820</v>
      </c>
      <c r="G10" s="13">
        <v>798</v>
      </c>
      <c r="H10" s="7">
        <v>788</v>
      </c>
      <c r="I10" s="13">
        <v>769</v>
      </c>
      <c r="J10" s="7">
        <v>746</v>
      </c>
      <c r="K10" s="7">
        <v>735</v>
      </c>
    </row>
    <row r="11" spans="1:11" ht="12.75">
      <c r="A11" s="86" t="s">
        <v>371</v>
      </c>
      <c r="B11" s="87"/>
      <c r="C11" s="22">
        <v>2815</v>
      </c>
      <c r="D11" s="24">
        <v>2691</v>
      </c>
      <c r="E11" s="72">
        <v>2601</v>
      </c>
      <c r="F11" s="24">
        <v>2580</v>
      </c>
      <c r="G11" s="72">
        <v>2546</v>
      </c>
      <c r="H11" s="24">
        <v>2528</v>
      </c>
      <c r="I11" s="72">
        <v>2479</v>
      </c>
      <c r="J11" s="24">
        <v>2438</v>
      </c>
      <c r="K11" s="24">
        <v>2409</v>
      </c>
    </row>
    <row r="12" spans="1:11" ht="12.75">
      <c r="A12" s="48" t="s">
        <v>12</v>
      </c>
      <c r="B12" s="48" t="s">
        <v>13</v>
      </c>
      <c r="C12" s="14">
        <v>811</v>
      </c>
      <c r="D12" s="7">
        <v>768</v>
      </c>
      <c r="E12" s="13">
        <v>710</v>
      </c>
      <c r="F12" s="7">
        <v>690</v>
      </c>
      <c r="G12" s="13">
        <v>681</v>
      </c>
      <c r="H12" s="7">
        <v>667</v>
      </c>
      <c r="I12" s="13">
        <v>657</v>
      </c>
      <c r="J12" s="7">
        <v>644</v>
      </c>
      <c r="K12" s="7">
        <v>625</v>
      </c>
    </row>
    <row r="13" spans="1:11" ht="12.75">
      <c r="A13" s="49"/>
      <c r="B13" s="40" t="s">
        <v>15</v>
      </c>
      <c r="C13" s="14">
        <v>576</v>
      </c>
      <c r="D13" s="7">
        <v>507</v>
      </c>
      <c r="E13" s="13">
        <v>444</v>
      </c>
      <c r="F13" s="7">
        <v>427</v>
      </c>
      <c r="G13" s="13">
        <v>396</v>
      </c>
      <c r="H13" s="7">
        <v>376</v>
      </c>
      <c r="I13" s="13">
        <v>373</v>
      </c>
      <c r="J13" s="7">
        <v>396</v>
      </c>
      <c r="K13" s="7">
        <v>392</v>
      </c>
    </row>
    <row r="14" spans="1:11" ht="12.75">
      <c r="A14" s="49"/>
      <c r="B14" s="40" t="s">
        <v>14</v>
      </c>
      <c r="C14" s="14">
        <v>504</v>
      </c>
      <c r="D14" s="7">
        <v>463</v>
      </c>
      <c r="E14" s="13">
        <v>418</v>
      </c>
      <c r="F14" s="7">
        <v>408</v>
      </c>
      <c r="G14" s="13">
        <v>413</v>
      </c>
      <c r="H14" s="7">
        <v>404</v>
      </c>
      <c r="I14" s="13">
        <v>400</v>
      </c>
      <c r="J14" s="7">
        <v>366</v>
      </c>
      <c r="K14" s="7">
        <v>364</v>
      </c>
    </row>
    <row r="15" spans="1:11" ht="12.75">
      <c r="A15" s="49"/>
      <c r="B15" s="40" t="s">
        <v>16</v>
      </c>
      <c r="C15" s="14">
        <v>187</v>
      </c>
      <c r="D15" s="7">
        <v>186</v>
      </c>
      <c r="E15" s="13">
        <v>182</v>
      </c>
      <c r="F15" s="7">
        <v>184</v>
      </c>
      <c r="G15" s="13">
        <v>182</v>
      </c>
      <c r="H15" s="7">
        <v>181</v>
      </c>
      <c r="I15" s="13">
        <v>181</v>
      </c>
      <c r="J15" s="7">
        <v>181</v>
      </c>
      <c r="K15" s="7">
        <v>183</v>
      </c>
    </row>
    <row r="16" spans="1:11" ht="12.75">
      <c r="A16" s="86" t="s">
        <v>372</v>
      </c>
      <c r="B16" s="87"/>
      <c r="C16" s="22">
        <v>2078</v>
      </c>
      <c r="D16" s="24">
        <v>1924</v>
      </c>
      <c r="E16" s="72">
        <v>1754</v>
      </c>
      <c r="F16" s="24">
        <v>1709</v>
      </c>
      <c r="G16" s="72">
        <v>1672</v>
      </c>
      <c r="H16" s="24">
        <v>1628</v>
      </c>
      <c r="I16" s="72">
        <v>1611</v>
      </c>
      <c r="J16" s="24">
        <v>1587</v>
      </c>
      <c r="K16" s="24">
        <v>1564</v>
      </c>
    </row>
    <row r="17" spans="1:11" ht="12.75">
      <c r="A17" s="48" t="s">
        <v>17</v>
      </c>
      <c r="B17" s="48" t="s">
        <v>18</v>
      </c>
      <c r="C17" s="14">
        <v>560</v>
      </c>
      <c r="D17" s="7">
        <v>529</v>
      </c>
      <c r="E17" s="13">
        <v>497</v>
      </c>
      <c r="F17" s="7">
        <v>494</v>
      </c>
      <c r="G17" s="13">
        <v>491</v>
      </c>
      <c r="H17" s="7">
        <v>485</v>
      </c>
      <c r="I17" s="13">
        <v>484</v>
      </c>
      <c r="J17" s="7">
        <v>481</v>
      </c>
      <c r="K17" s="7">
        <v>481</v>
      </c>
    </row>
    <row r="18" spans="1:11" ht="12.75">
      <c r="A18" s="49"/>
      <c r="B18" s="40" t="s">
        <v>19</v>
      </c>
      <c r="C18" s="14">
        <v>1072</v>
      </c>
      <c r="D18" s="7">
        <v>1034</v>
      </c>
      <c r="E18" s="13">
        <v>1012</v>
      </c>
      <c r="F18" s="7">
        <v>1006</v>
      </c>
      <c r="G18" s="13">
        <v>997</v>
      </c>
      <c r="H18" s="7">
        <v>995</v>
      </c>
      <c r="I18" s="13">
        <v>997</v>
      </c>
      <c r="J18" s="7">
        <v>999</v>
      </c>
      <c r="K18" s="7">
        <v>998</v>
      </c>
    </row>
    <row r="19" spans="1:11" ht="12.75">
      <c r="A19" s="49"/>
      <c r="B19" s="40" t="s">
        <v>20</v>
      </c>
      <c r="C19" s="14">
        <v>440</v>
      </c>
      <c r="D19" s="7">
        <v>418</v>
      </c>
      <c r="E19" s="13">
        <v>392</v>
      </c>
      <c r="F19" s="7">
        <v>388</v>
      </c>
      <c r="G19" s="13">
        <v>382</v>
      </c>
      <c r="H19" s="7">
        <v>381</v>
      </c>
      <c r="I19" s="13">
        <v>375</v>
      </c>
      <c r="J19" s="7">
        <v>374</v>
      </c>
      <c r="K19" s="7">
        <v>373</v>
      </c>
    </row>
    <row r="20" spans="1:11" ht="12.75">
      <c r="A20" s="49"/>
      <c r="B20" s="40" t="s">
        <v>21</v>
      </c>
      <c r="C20" s="14">
        <v>417</v>
      </c>
      <c r="D20" s="7">
        <v>405</v>
      </c>
      <c r="E20" s="13">
        <v>391</v>
      </c>
      <c r="F20" s="7">
        <v>383</v>
      </c>
      <c r="G20" s="13">
        <v>371</v>
      </c>
      <c r="H20" s="7">
        <v>370</v>
      </c>
      <c r="I20" s="13">
        <v>369</v>
      </c>
      <c r="J20" s="7">
        <v>368</v>
      </c>
      <c r="K20" s="7">
        <v>366</v>
      </c>
    </row>
    <row r="21" spans="1:11" ht="12.75">
      <c r="A21" s="49"/>
      <c r="B21" s="40" t="s">
        <v>22</v>
      </c>
      <c r="C21" s="14">
        <v>826</v>
      </c>
      <c r="D21" s="7">
        <v>790</v>
      </c>
      <c r="E21" s="13">
        <v>743</v>
      </c>
      <c r="F21" s="7">
        <v>748</v>
      </c>
      <c r="G21" s="13">
        <v>730</v>
      </c>
      <c r="H21" s="7">
        <v>726</v>
      </c>
      <c r="I21" s="13">
        <v>720</v>
      </c>
      <c r="J21" s="7">
        <v>710</v>
      </c>
      <c r="K21" s="7">
        <v>697</v>
      </c>
    </row>
    <row r="22" spans="1:11" ht="12.75">
      <c r="A22" s="86" t="s">
        <v>373</v>
      </c>
      <c r="B22" s="87"/>
      <c r="C22" s="22">
        <v>3315</v>
      </c>
      <c r="D22" s="24">
        <v>3176</v>
      </c>
      <c r="E22" s="72">
        <v>3035</v>
      </c>
      <c r="F22" s="24">
        <v>3019</v>
      </c>
      <c r="G22" s="72">
        <v>2971</v>
      </c>
      <c r="H22" s="24">
        <v>2957</v>
      </c>
      <c r="I22" s="72">
        <v>2945</v>
      </c>
      <c r="J22" s="24">
        <v>2932</v>
      </c>
      <c r="K22" s="24">
        <v>2915</v>
      </c>
    </row>
    <row r="23" spans="1:11" ht="12.75">
      <c r="A23" s="48" t="s">
        <v>23</v>
      </c>
      <c r="B23" s="48" t="s">
        <v>24</v>
      </c>
      <c r="C23" s="14">
        <v>831</v>
      </c>
      <c r="D23" s="7">
        <v>772</v>
      </c>
      <c r="E23" s="13">
        <v>742</v>
      </c>
      <c r="F23" s="7">
        <v>745</v>
      </c>
      <c r="G23" s="13">
        <v>735</v>
      </c>
      <c r="H23" s="7">
        <v>730</v>
      </c>
      <c r="I23" s="13">
        <v>730</v>
      </c>
      <c r="J23" s="7">
        <v>729</v>
      </c>
      <c r="K23" s="7">
        <v>718</v>
      </c>
    </row>
    <row r="24" spans="1:11" ht="12.75">
      <c r="A24" s="49"/>
      <c r="B24" s="40" t="s">
        <v>25</v>
      </c>
      <c r="C24" s="14">
        <v>719</v>
      </c>
      <c r="D24" s="7">
        <v>576</v>
      </c>
      <c r="E24" s="13">
        <v>541</v>
      </c>
      <c r="F24" s="7">
        <v>528</v>
      </c>
      <c r="G24" s="13">
        <v>514</v>
      </c>
      <c r="H24" s="7">
        <v>504</v>
      </c>
      <c r="I24" s="13">
        <v>500</v>
      </c>
      <c r="J24" s="7">
        <v>491</v>
      </c>
      <c r="K24" s="7">
        <v>483</v>
      </c>
    </row>
    <row r="25" spans="1:11" ht="12.75">
      <c r="A25" s="49"/>
      <c r="B25" s="40" t="s">
        <v>26</v>
      </c>
      <c r="C25" s="14">
        <v>501</v>
      </c>
      <c r="D25" s="7">
        <v>460</v>
      </c>
      <c r="E25" s="13">
        <v>401</v>
      </c>
      <c r="F25" s="7">
        <v>388</v>
      </c>
      <c r="G25" s="13">
        <v>369</v>
      </c>
      <c r="H25" s="7">
        <v>358</v>
      </c>
      <c r="I25" s="13">
        <v>345</v>
      </c>
      <c r="J25" s="7">
        <v>340</v>
      </c>
      <c r="K25" s="7">
        <v>326</v>
      </c>
    </row>
    <row r="26" spans="1:11" ht="12.75">
      <c r="A26" s="86" t="s">
        <v>374</v>
      </c>
      <c r="B26" s="87"/>
      <c r="C26" s="22">
        <v>2051</v>
      </c>
      <c r="D26" s="24">
        <v>1808</v>
      </c>
      <c r="E26" s="72">
        <v>1684</v>
      </c>
      <c r="F26" s="24">
        <v>1661</v>
      </c>
      <c r="G26" s="72">
        <v>1618</v>
      </c>
      <c r="H26" s="24">
        <v>1592</v>
      </c>
      <c r="I26" s="72">
        <v>1575</v>
      </c>
      <c r="J26" s="24">
        <v>1560</v>
      </c>
      <c r="K26" s="24">
        <v>1527</v>
      </c>
    </row>
    <row r="27" spans="1:11" ht="12.75">
      <c r="A27" s="48" t="s">
        <v>27</v>
      </c>
      <c r="B27" s="48" t="s">
        <v>28</v>
      </c>
      <c r="C27" s="14">
        <v>505</v>
      </c>
      <c r="D27" s="7">
        <v>472</v>
      </c>
      <c r="E27" s="13">
        <v>428</v>
      </c>
      <c r="F27" s="7">
        <v>416</v>
      </c>
      <c r="G27" s="13">
        <v>410</v>
      </c>
      <c r="H27" s="7">
        <v>407</v>
      </c>
      <c r="I27" s="13">
        <v>405</v>
      </c>
      <c r="J27" s="7">
        <v>403</v>
      </c>
      <c r="K27" s="7">
        <v>401</v>
      </c>
    </row>
    <row r="28" spans="1:11" ht="12.75">
      <c r="A28" s="49"/>
      <c r="B28" s="40" t="s">
        <v>29</v>
      </c>
      <c r="C28" s="14">
        <v>352</v>
      </c>
      <c r="D28" s="7">
        <v>291</v>
      </c>
      <c r="E28" s="13">
        <v>266</v>
      </c>
      <c r="F28" s="7">
        <v>258</v>
      </c>
      <c r="G28" s="13">
        <v>248</v>
      </c>
      <c r="H28" s="7">
        <v>238</v>
      </c>
      <c r="I28" s="13">
        <v>231</v>
      </c>
      <c r="J28" s="7">
        <v>218</v>
      </c>
      <c r="K28" s="7">
        <v>211</v>
      </c>
    </row>
    <row r="29" spans="1:11" ht="12.75">
      <c r="A29" s="49"/>
      <c r="B29" s="40" t="s">
        <v>30</v>
      </c>
      <c r="C29" s="14">
        <v>444</v>
      </c>
      <c r="D29" s="7">
        <v>366</v>
      </c>
      <c r="E29" s="13">
        <v>333</v>
      </c>
      <c r="F29" s="7">
        <v>317</v>
      </c>
      <c r="G29" s="13">
        <v>305</v>
      </c>
      <c r="H29" s="7">
        <v>298</v>
      </c>
      <c r="I29" s="13">
        <v>290</v>
      </c>
      <c r="J29" s="7">
        <v>288</v>
      </c>
      <c r="K29" s="7">
        <v>280</v>
      </c>
    </row>
    <row r="30" spans="1:11" ht="12.75">
      <c r="A30" s="49"/>
      <c r="B30" s="40" t="s">
        <v>31</v>
      </c>
      <c r="C30" s="14">
        <v>746</v>
      </c>
      <c r="D30" s="7">
        <v>696</v>
      </c>
      <c r="E30" s="13">
        <v>658</v>
      </c>
      <c r="F30" s="7">
        <v>648</v>
      </c>
      <c r="G30" s="13">
        <v>635</v>
      </c>
      <c r="H30" s="7">
        <v>624</v>
      </c>
      <c r="I30" s="13">
        <v>610</v>
      </c>
      <c r="J30" s="7">
        <v>602</v>
      </c>
      <c r="K30" s="7">
        <v>594</v>
      </c>
    </row>
    <row r="31" spans="1:11" ht="12.75">
      <c r="A31" s="86" t="s">
        <v>375</v>
      </c>
      <c r="B31" s="87"/>
      <c r="C31" s="22">
        <v>2047</v>
      </c>
      <c r="D31" s="24">
        <v>1825</v>
      </c>
      <c r="E31" s="72">
        <v>1685</v>
      </c>
      <c r="F31" s="24">
        <v>1639</v>
      </c>
      <c r="G31" s="72">
        <v>1598</v>
      </c>
      <c r="H31" s="24">
        <v>1567</v>
      </c>
      <c r="I31" s="72">
        <v>1536</v>
      </c>
      <c r="J31" s="24">
        <v>1511</v>
      </c>
      <c r="K31" s="24">
        <v>1486</v>
      </c>
    </row>
    <row r="32" spans="1:11" ht="12.75">
      <c r="A32" s="48" t="s">
        <v>32</v>
      </c>
      <c r="B32" s="48" t="s">
        <v>33</v>
      </c>
      <c r="C32" s="14">
        <v>141</v>
      </c>
      <c r="D32" s="7">
        <v>125</v>
      </c>
      <c r="E32" s="13">
        <v>121</v>
      </c>
      <c r="F32" s="7">
        <v>119</v>
      </c>
      <c r="G32" s="13">
        <v>118</v>
      </c>
      <c r="H32" s="7">
        <v>116</v>
      </c>
      <c r="I32" s="13">
        <v>114</v>
      </c>
      <c r="J32" s="7">
        <v>114</v>
      </c>
      <c r="K32" s="7">
        <v>113</v>
      </c>
    </row>
    <row r="33" spans="1:11" ht="12.75">
      <c r="A33" s="49"/>
      <c r="B33" s="40" t="s">
        <v>34</v>
      </c>
      <c r="C33" s="14">
        <v>206</v>
      </c>
      <c r="D33" s="7">
        <v>187</v>
      </c>
      <c r="E33" s="13">
        <v>174</v>
      </c>
      <c r="F33" s="7">
        <v>170</v>
      </c>
      <c r="G33" s="13">
        <v>170</v>
      </c>
      <c r="H33" s="7">
        <v>171</v>
      </c>
      <c r="I33" s="13">
        <v>169</v>
      </c>
      <c r="J33" s="7">
        <v>166</v>
      </c>
      <c r="K33" s="7">
        <v>163</v>
      </c>
    </row>
    <row r="34" spans="1:11" ht="12.75">
      <c r="A34" s="86" t="s">
        <v>376</v>
      </c>
      <c r="B34" s="87"/>
      <c r="C34" s="22">
        <v>347</v>
      </c>
      <c r="D34" s="24">
        <v>312</v>
      </c>
      <c r="E34" s="72">
        <v>295</v>
      </c>
      <c r="F34" s="24">
        <v>289</v>
      </c>
      <c r="G34" s="72">
        <v>288</v>
      </c>
      <c r="H34" s="24">
        <v>287</v>
      </c>
      <c r="I34" s="72">
        <v>283</v>
      </c>
      <c r="J34" s="24">
        <v>280</v>
      </c>
      <c r="K34" s="24">
        <v>276</v>
      </c>
    </row>
    <row r="35" spans="1:11" ht="12.75">
      <c r="A35" s="48" t="s">
        <v>35</v>
      </c>
      <c r="B35" s="48" t="s">
        <v>36</v>
      </c>
      <c r="C35" s="14">
        <v>1102</v>
      </c>
      <c r="D35" s="7">
        <v>1160</v>
      </c>
      <c r="E35" s="13">
        <v>1167</v>
      </c>
      <c r="F35" s="7">
        <v>1164</v>
      </c>
      <c r="G35" s="13">
        <v>1165</v>
      </c>
      <c r="H35" s="7">
        <v>1168</v>
      </c>
      <c r="I35" s="13">
        <v>1170</v>
      </c>
      <c r="J35" s="7">
        <v>1173</v>
      </c>
      <c r="K35" s="7">
        <v>1178</v>
      </c>
    </row>
    <row r="36" spans="1:11" ht="12.75">
      <c r="A36" s="49"/>
      <c r="B36" s="40" t="s">
        <v>37</v>
      </c>
      <c r="C36" s="14">
        <v>825</v>
      </c>
      <c r="D36" s="7">
        <v>835</v>
      </c>
      <c r="E36" s="13">
        <v>831</v>
      </c>
      <c r="F36" s="7">
        <v>830</v>
      </c>
      <c r="G36" s="13">
        <v>834</v>
      </c>
      <c r="H36" s="7">
        <v>834</v>
      </c>
      <c r="I36" s="13">
        <v>833</v>
      </c>
      <c r="J36" s="7">
        <v>828</v>
      </c>
      <c r="K36" s="7">
        <v>828</v>
      </c>
    </row>
    <row r="37" spans="1:11" ht="12.75">
      <c r="A37" s="49"/>
      <c r="B37" s="40" t="s">
        <v>38</v>
      </c>
      <c r="C37" s="14">
        <v>684</v>
      </c>
      <c r="D37" s="7">
        <v>677</v>
      </c>
      <c r="E37" s="13">
        <v>673</v>
      </c>
      <c r="F37" s="7">
        <v>674</v>
      </c>
      <c r="G37" s="13">
        <v>670</v>
      </c>
      <c r="H37" s="7">
        <v>669</v>
      </c>
      <c r="I37" s="13">
        <v>667</v>
      </c>
      <c r="J37" s="7">
        <v>668</v>
      </c>
      <c r="K37" s="7">
        <v>665</v>
      </c>
    </row>
    <row r="38" spans="1:11" ht="12.75">
      <c r="A38" s="86" t="s">
        <v>377</v>
      </c>
      <c r="B38" s="87"/>
      <c r="C38" s="22">
        <v>2611</v>
      </c>
      <c r="D38" s="24">
        <v>2672</v>
      </c>
      <c r="E38" s="72">
        <v>2671</v>
      </c>
      <c r="F38" s="24">
        <v>2668</v>
      </c>
      <c r="G38" s="72">
        <v>2669</v>
      </c>
      <c r="H38" s="24">
        <v>2671</v>
      </c>
      <c r="I38" s="72">
        <v>2670</v>
      </c>
      <c r="J38" s="24">
        <v>2669</v>
      </c>
      <c r="K38" s="24">
        <v>2671</v>
      </c>
    </row>
    <row r="39" spans="1:11" ht="12.75">
      <c r="A39" s="48" t="s">
        <v>39</v>
      </c>
      <c r="B39" s="48" t="s">
        <v>40</v>
      </c>
      <c r="C39" s="14">
        <v>760</v>
      </c>
      <c r="D39" s="7">
        <v>772</v>
      </c>
      <c r="E39" s="13">
        <v>734</v>
      </c>
      <c r="F39" s="7">
        <v>723</v>
      </c>
      <c r="G39" s="13">
        <v>719</v>
      </c>
      <c r="H39" s="7">
        <v>713</v>
      </c>
      <c r="I39" s="13">
        <v>706</v>
      </c>
      <c r="J39" s="7">
        <v>701</v>
      </c>
      <c r="K39" s="7">
        <v>691</v>
      </c>
    </row>
    <row r="40" spans="1:11" ht="12.75">
      <c r="A40" s="49"/>
      <c r="B40" s="40" t="s">
        <v>41</v>
      </c>
      <c r="C40" s="14">
        <v>362</v>
      </c>
      <c r="D40" s="7">
        <v>327</v>
      </c>
      <c r="E40" s="13">
        <v>311</v>
      </c>
      <c r="F40" s="7">
        <v>309</v>
      </c>
      <c r="G40" s="13">
        <v>299</v>
      </c>
      <c r="H40" s="7">
        <v>295</v>
      </c>
      <c r="I40" s="13">
        <v>291</v>
      </c>
      <c r="J40" s="7">
        <v>287</v>
      </c>
      <c r="K40" s="7">
        <v>282</v>
      </c>
    </row>
    <row r="41" spans="1:11" ht="12.75">
      <c r="A41" s="49"/>
      <c r="B41" s="40" t="s">
        <v>42</v>
      </c>
      <c r="C41" s="14">
        <v>833</v>
      </c>
      <c r="D41" s="7">
        <v>804</v>
      </c>
      <c r="E41" s="13">
        <v>775</v>
      </c>
      <c r="F41" s="7">
        <v>772</v>
      </c>
      <c r="G41" s="13">
        <v>760</v>
      </c>
      <c r="H41" s="7">
        <v>752</v>
      </c>
      <c r="I41" s="13">
        <v>746</v>
      </c>
      <c r="J41" s="7">
        <v>742</v>
      </c>
      <c r="K41" s="7">
        <v>734</v>
      </c>
    </row>
    <row r="42" spans="1:11" ht="12.75">
      <c r="A42" s="49"/>
      <c r="B42" s="40" t="s">
        <v>43</v>
      </c>
      <c r="C42" s="14">
        <v>524</v>
      </c>
      <c r="D42" s="7">
        <v>536</v>
      </c>
      <c r="E42" s="13">
        <v>520</v>
      </c>
      <c r="F42" s="7">
        <v>515</v>
      </c>
      <c r="G42" s="13">
        <v>514</v>
      </c>
      <c r="H42" s="7">
        <v>511</v>
      </c>
      <c r="I42" s="13">
        <v>513</v>
      </c>
      <c r="J42" s="7">
        <v>516</v>
      </c>
      <c r="K42" s="7">
        <v>516</v>
      </c>
    </row>
    <row r="43" spans="1:11" ht="12.75">
      <c r="A43" s="86" t="s">
        <v>378</v>
      </c>
      <c r="B43" s="87"/>
      <c r="C43" s="22">
        <v>2479</v>
      </c>
      <c r="D43" s="24">
        <v>2439</v>
      </c>
      <c r="E43" s="72">
        <v>2340</v>
      </c>
      <c r="F43" s="24">
        <v>2319</v>
      </c>
      <c r="G43" s="72">
        <v>2292</v>
      </c>
      <c r="H43" s="24">
        <v>2271</v>
      </c>
      <c r="I43" s="72">
        <v>2256</v>
      </c>
      <c r="J43" s="24">
        <v>2246</v>
      </c>
      <c r="K43" s="24">
        <v>2223</v>
      </c>
    </row>
    <row r="44" spans="1:11" ht="12.75">
      <c r="A44" s="48" t="s">
        <v>44</v>
      </c>
      <c r="B44" s="48" t="s">
        <v>45</v>
      </c>
      <c r="C44" s="14">
        <v>574</v>
      </c>
      <c r="D44" s="7">
        <v>530</v>
      </c>
      <c r="E44" s="13">
        <v>487</v>
      </c>
      <c r="F44" s="7">
        <v>468</v>
      </c>
      <c r="G44" s="13">
        <v>459</v>
      </c>
      <c r="H44" s="7">
        <v>457</v>
      </c>
      <c r="I44" s="13">
        <v>458</v>
      </c>
      <c r="J44" s="7">
        <v>454</v>
      </c>
      <c r="K44" s="7">
        <v>451</v>
      </c>
    </row>
    <row r="45" spans="1:11" ht="12.75">
      <c r="A45" s="49"/>
      <c r="B45" s="40" t="s">
        <v>46</v>
      </c>
      <c r="C45" s="14">
        <v>576</v>
      </c>
      <c r="D45" s="7">
        <v>558</v>
      </c>
      <c r="E45" s="13">
        <v>532</v>
      </c>
      <c r="F45" s="7">
        <v>524</v>
      </c>
      <c r="G45" s="13">
        <v>518</v>
      </c>
      <c r="H45" s="7">
        <v>505</v>
      </c>
      <c r="I45" s="13">
        <v>500</v>
      </c>
      <c r="J45" s="7">
        <v>497</v>
      </c>
      <c r="K45" s="7">
        <v>491</v>
      </c>
    </row>
    <row r="46" spans="1:11" ht="12.75">
      <c r="A46" s="49"/>
      <c r="B46" s="40" t="s">
        <v>48</v>
      </c>
      <c r="C46" s="14">
        <v>1295</v>
      </c>
      <c r="D46" s="7">
        <v>1260</v>
      </c>
      <c r="E46" s="13">
        <v>557</v>
      </c>
      <c r="F46" s="7">
        <v>1221</v>
      </c>
      <c r="G46" s="13">
        <v>660</v>
      </c>
      <c r="H46" s="7">
        <v>653</v>
      </c>
      <c r="I46" s="13">
        <v>652</v>
      </c>
      <c r="J46" s="7">
        <v>1174</v>
      </c>
      <c r="K46" s="7">
        <v>1159</v>
      </c>
    </row>
    <row r="47" spans="1:11" ht="12.75">
      <c r="A47" s="49"/>
      <c r="B47" s="40" t="s">
        <v>49</v>
      </c>
      <c r="C47" s="14">
        <v>536</v>
      </c>
      <c r="D47" s="7">
        <v>514</v>
      </c>
      <c r="E47" s="13">
        <v>642</v>
      </c>
      <c r="F47" s="7">
        <v>497</v>
      </c>
      <c r="G47" s="13">
        <v>1211</v>
      </c>
      <c r="H47" s="7">
        <v>1205</v>
      </c>
      <c r="I47" s="13">
        <v>1190</v>
      </c>
      <c r="J47" s="7">
        <v>480</v>
      </c>
      <c r="K47" s="7">
        <v>475</v>
      </c>
    </row>
    <row r="48" spans="1:11" ht="12.75">
      <c r="A48" s="49"/>
      <c r="B48" s="40" t="s">
        <v>47</v>
      </c>
      <c r="C48" s="14">
        <v>711</v>
      </c>
      <c r="D48" s="7">
        <v>695</v>
      </c>
      <c r="E48" s="13">
        <v>1204</v>
      </c>
      <c r="F48" s="7">
        <v>669</v>
      </c>
      <c r="G48" s="13">
        <v>493</v>
      </c>
      <c r="H48" s="7">
        <v>486</v>
      </c>
      <c r="I48" s="13">
        <v>482</v>
      </c>
      <c r="J48" s="7">
        <v>645</v>
      </c>
      <c r="K48" s="7">
        <v>641</v>
      </c>
    </row>
    <row r="49" spans="1:11" ht="12.75">
      <c r="A49" s="86" t="s">
        <v>379</v>
      </c>
      <c r="B49" s="87"/>
      <c r="C49" s="22">
        <v>3692</v>
      </c>
      <c r="D49" s="24">
        <v>3557</v>
      </c>
      <c r="E49" s="72">
        <v>3422</v>
      </c>
      <c r="F49" s="24">
        <v>3379</v>
      </c>
      <c r="G49" s="72">
        <v>3341</v>
      </c>
      <c r="H49" s="24">
        <v>3306</v>
      </c>
      <c r="I49" s="72">
        <v>3282</v>
      </c>
      <c r="J49" s="24">
        <v>3250</v>
      </c>
      <c r="K49" s="24">
        <v>3217</v>
      </c>
    </row>
    <row r="50" spans="1:11" ht="12.75">
      <c r="A50" s="48" t="s">
        <v>50</v>
      </c>
      <c r="B50" s="48" t="s">
        <v>51</v>
      </c>
      <c r="C50" s="14">
        <v>2499</v>
      </c>
      <c r="D50" s="7">
        <v>2449</v>
      </c>
      <c r="E50" s="13">
        <v>2376</v>
      </c>
      <c r="F50" s="7">
        <v>2330</v>
      </c>
      <c r="G50" s="13">
        <v>2308</v>
      </c>
      <c r="H50" s="7">
        <v>2284</v>
      </c>
      <c r="I50" s="13">
        <v>2265</v>
      </c>
      <c r="J50" s="7">
        <v>2241</v>
      </c>
      <c r="K50" s="7">
        <v>2207</v>
      </c>
    </row>
    <row r="51" spans="1:11" ht="12.75">
      <c r="A51" s="49"/>
      <c r="B51" s="40" t="s">
        <v>52</v>
      </c>
      <c r="C51" s="14">
        <v>1829</v>
      </c>
      <c r="D51" s="7">
        <v>1765</v>
      </c>
      <c r="E51" s="13">
        <v>1700</v>
      </c>
      <c r="F51" s="7">
        <v>1653</v>
      </c>
      <c r="G51" s="13">
        <v>1616</v>
      </c>
      <c r="H51" s="7">
        <v>1593</v>
      </c>
      <c r="I51" s="13">
        <v>1576</v>
      </c>
      <c r="J51" s="7">
        <v>1558</v>
      </c>
      <c r="K51" s="7">
        <v>1541</v>
      </c>
    </row>
    <row r="52" spans="1:11" ht="12.75">
      <c r="A52" s="86" t="s">
        <v>380</v>
      </c>
      <c r="B52" s="87"/>
      <c r="C52" s="22">
        <v>4328</v>
      </c>
      <c r="D52" s="24">
        <v>4214</v>
      </c>
      <c r="E52" s="72">
        <v>4076</v>
      </c>
      <c r="F52" s="24">
        <v>3983</v>
      </c>
      <c r="G52" s="72">
        <v>3924</v>
      </c>
      <c r="H52" s="24">
        <v>3877</v>
      </c>
      <c r="I52" s="72">
        <v>3841</v>
      </c>
      <c r="J52" s="24">
        <v>3799</v>
      </c>
      <c r="K52" s="24">
        <v>3748</v>
      </c>
    </row>
    <row r="53" spans="1:11" ht="12.75">
      <c r="A53" s="48" t="s">
        <v>53</v>
      </c>
      <c r="B53" s="48" t="s">
        <v>54</v>
      </c>
      <c r="C53" s="14">
        <v>357</v>
      </c>
      <c r="D53" s="7">
        <v>323</v>
      </c>
      <c r="E53" s="13">
        <v>295</v>
      </c>
      <c r="F53" s="7">
        <v>281</v>
      </c>
      <c r="G53" s="13">
        <v>275</v>
      </c>
      <c r="H53" s="7">
        <v>272</v>
      </c>
      <c r="I53" s="13">
        <v>270</v>
      </c>
      <c r="J53" s="7">
        <v>265</v>
      </c>
      <c r="K53" s="7">
        <v>261</v>
      </c>
    </row>
    <row r="54" spans="1:11" ht="12.75">
      <c r="A54" s="49"/>
      <c r="B54" s="40" t="s">
        <v>55</v>
      </c>
      <c r="C54" s="14">
        <v>244</v>
      </c>
      <c r="D54" s="7">
        <v>229</v>
      </c>
      <c r="E54" s="13">
        <v>190</v>
      </c>
      <c r="F54" s="7">
        <v>184</v>
      </c>
      <c r="G54" s="13">
        <v>180</v>
      </c>
      <c r="H54" s="7">
        <v>178</v>
      </c>
      <c r="I54" s="13">
        <v>177</v>
      </c>
      <c r="J54" s="7">
        <v>175</v>
      </c>
      <c r="K54" s="7">
        <v>175</v>
      </c>
    </row>
    <row r="55" spans="1:11" ht="12.75">
      <c r="A55" s="49"/>
      <c r="B55" s="40" t="s">
        <v>56</v>
      </c>
      <c r="C55" s="14">
        <v>375</v>
      </c>
      <c r="D55" s="7">
        <v>355</v>
      </c>
      <c r="E55" s="13">
        <v>323</v>
      </c>
      <c r="F55" s="7">
        <v>315</v>
      </c>
      <c r="G55" s="13">
        <v>309</v>
      </c>
      <c r="H55" s="7">
        <v>302</v>
      </c>
      <c r="I55" s="13">
        <v>297</v>
      </c>
      <c r="J55" s="7">
        <v>292</v>
      </c>
      <c r="K55" s="7">
        <v>288</v>
      </c>
    </row>
    <row r="56" spans="1:11" ht="12.75">
      <c r="A56" s="86" t="s">
        <v>381</v>
      </c>
      <c r="B56" s="87"/>
      <c r="C56" s="22">
        <v>976</v>
      </c>
      <c r="D56" s="24">
        <v>907</v>
      </c>
      <c r="E56" s="72">
        <v>808</v>
      </c>
      <c r="F56" s="24">
        <v>780</v>
      </c>
      <c r="G56" s="72">
        <v>764</v>
      </c>
      <c r="H56" s="24">
        <v>752</v>
      </c>
      <c r="I56" s="72">
        <v>744</v>
      </c>
      <c r="J56" s="24">
        <v>732</v>
      </c>
      <c r="K56" s="24">
        <v>724</v>
      </c>
    </row>
    <row r="57" spans="1:11" ht="12.75">
      <c r="A57" s="48" t="s">
        <v>57</v>
      </c>
      <c r="B57" s="48" t="s">
        <v>58</v>
      </c>
      <c r="C57" s="14">
        <v>603</v>
      </c>
      <c r="D57" s="7">
        <v>588</v>
      </c>
      <c r="E57" s="13">
        <v>576</v>
      </c>
      <c r="F57" s="7">
        <v>570</v>
      </c>
      <c r="G57" s="13">
        <v>568</v>
      </c>
      <c r="H57" s="7">
        <v>565</v>
      </c>
      <c r="I57" s="13">
        <v>565</v>
      </c>
      <c r="J57" s="7">
        <v>564</v>
      </c>
      <c r="K57" s="7">
        <v>564</v>
      </c>
    </row>
    <row r="58" spans="1:11" ht="12.75">
      <c r="A58" s="49"/>
      <c r="B58" s="40" t="s">
        <v>59</v>
      </c>
      <c r="C58" s="14">
        <v>922</v>
      </c>
      <c r="D58" s="7">
        <v>875</v>
      </c>
      <c r="E58" s="13">
        <v>817</v>
      </c>
      <c r="F58" s="7">
        <v>800</v>
      </c>
      <c r="G58" s="13">
        <v>776</v>
      </c>
      <c r="H58" s="7">
        <v>772</v>
      </c>
      <c r="I58" s="13">
        <v>763</v>
      </c>
      <c r="J58" s="7">
        <v>756</v>
      </c>
      <c r="K58" s="7">
        <v>748</v>
      </c>
    </row>
    <row r="59" spans="1:11" ht="12.75">
      <c r="A59" s="49"/>
      <c r="B59" s="40" t="s">
        <v>60</v>
      </c>
      <c r="C59" s="14">
        <v>1346</v>
      </c>
      <c r="D59" s="7">
        <v>1320</v>
      </c>
      <c r="E59" s="13">
        <v>1261</v>
      </c>
      <c r="F59" s="7">
        <v>1250</v>
      </c>
      <c r="G59" s="13">
        <v>1216</v>
      </c>
      <c r="H59" s="7">
        <v>1209</v>
      </c>
      <c r="I59" s="13">
        <v>1197</v>
      </c>
      <c r="J59" s="7">
        <v>1184</v>
      </c>
      <c r="K59" s="7">
        <v>1170</v>
      </c>
    </row>
    <row r="60" spans="1:11" ht="12.75">
      <c r="A60" s="86" t="s">
        <v>382</v>
      </c>
      <c r="B60" s="87"/>
      <c r="C60" s="22">
        <v>2871</v>
      </c>
      <c r="D60" s="24">
        <v>2783</v>
      </c>
      <c r="E60" s="72">
        <v>2654</v>
      </c>
      <c r="F60" s="24">
        <v>2620</v>
      </c>
      <c r="G60" s="72">
        <v>2560</v>
      </c>
      <c r="H60" s="24">
        <v>2546</v>
      </c>
      <c r="I60" s="72">
        <v>2525</v>
      </c>
      <c r="J60" s="24">
        <v>2504</v>
      </c>
      <c r="K60" s="24">
        <v>2482</v>
      </c>
    </row>
    <row r="61" spans="1:11" ht="12.75">
      <c r="A61" s="48" t="s">
        <v>61</v>
      </c>
      <c r="B61" s="48" t="s">
        <v>62</v>
      </c>
      <c r="C61" s="14">
        <v>438</v>
      </c>
      <c r="D61" s="7">
        <v>409</v>
      </c>
      <c r="E61" s="13">
        <v>394</v>
      </c>
      <c r="F61" s="7">
        <v>392</v>
      </c>
      <c r="G61" s="13">
        <v>388</v>
      </c>
      <c r="H61" s="7">
        <v>391</v>
      </c>
      <c r="I61" s="13">
        <v>392</v>
      </c>
      <c r="J61" s="7">
        <v>392</v>
      </c>
      <c r="K61" s="7">
        <v>392</v>
      </c>
    </row>
    <row r="62" spans="1:11" ht="12.75">
      <c r="A62" s="49"/>
      <c r="B62" s="40" t="s">
        <v>63</v>
      </c>
      <c r="C62" s="14">
        <v>661</v>
      </c>
      <c r="D62" s="7">
        <v>663</v>
      </c>
      <c r="E62" s="13">
        <v>645</v>
      </c>
      <c r="F62" s="7">
        <v>636</v>
      </c>
      <c r="G62" s="13">
        <v>634</v>
      </c>
      <c r="H62" s="7">
        <v>625</v>
      </c>
      <c r="I62" s="13">
        <v>622</v>
      </c>
      <c r="J62" s="7">
        <v>617</v>
      </c>
      <c r="K62" s="7">
        <v>610</v>
      </c>
    </row>
    <row r="63" spans="1:11" ht="12.75">
      <c r="A63" s="49"/>
      <c r="B63" s="40" t="s">
        <v>64</v>
      </c>
      <c r="C63" s="14">
        <v>723</v>
      </c>
      <c r="D63" s="7">
        <v>703</v>
      </c>
      <c r="E63" s="13">
        <v>706</v>
      </c>
      <c r="F63" s="7">
        <v>698</v>
      </c>
      <c r="G63" s="13">
        <v>696</v>
      </c>
      <c r="H63" s="7">
        <v>701</v>
      </c>
      <c r="I63" s="13">
        <v>701</v>
      </c>
      <c r="J63" s="7">
        <v>703</v>
      </c>
      <c r="K63" s="7">
        <v>705</v>
      </c>
    </row>
    <row r="64" spans="1:11" ht="12.75">
      <c r="A64" s="49"/>
      <c r="B64" s="40" t="s">
        <v>65</v>
      </c>
      <c r="C64" s="14">
        <v>230</v>
      </c>
      <c r="D64" s="7">
        <v>172</v>
      </c>
      <c r="E64" s="13">
        <v>144</v>
      </c>
      <c r="F64" s="7">
        <v>144</v>
      </c>
      <c r="G64" s="13">
        <v>139</v>
      </c>
      <c r="H64" s="7">
        <v>135</v>
      </c>
      <c r="I64" s="13">
        <v>135</v>
      </c>
      <c r="J64" s="7">
        <v>132</v>
      </c>
      <c r="K64" s="7">
        <v>132</v>
      </c>
    </row>
    <row r="65" spans="1:11" ht="12.75">
      <c r="A65" s="49"/>
      <c r="B65" s="40" t="s">
        <v>66</v>
      </c>
      <c r="C65" s="14">
        <v>348</v>
      </c>
      <c r="D65" s="7">
        <v>337</v>
      </c>
      <c r="E65" s="13">
        <v>322</v>
      </c>
      <c r="F65" s="7">
        <v>324</v>
      </c>
      <c r="G65" s="13">
        <v>317</v>
      </c>
      <c r="H65" s="7">
        <v>317</v>
      </c>
      <c r="I65" s="13">
        <v>318</v>
      </c>
      <c r="J65" s="7">
        <v>319</v>
      </c>
      <c r="K65" s="7">
        <v>317</v>
      </c>
    </row>
    <row r="66" spans="1:11" ht="12.75">
      <c r="A66" s="86" t="s">
        <v>383</v>
      </c>
      <c r="B66" s="87"/>
      <c r="C66" s="22">
        <v>2400</v>
      </c>
      <c r="D66" s="24">
        <v>2284</v>
      </c>
      <c r="E66" s="72">
        <v>2211</v>
      </c>
      <c r="F66" s="24">
        <v>2194</v>
      </c>
      <c r="G66" s="72">
        <v>2174</v>
      </c>
      <c r="H66" s="24">
        <v>2169</v>
      </c>
      <c r="I66" s="72">
        <v>2168</v>
      </c>
      <c r="J66" s="24">
        <v>2163</v>
      </c>
      <c r="K66" s="24">
        <v>2156</v>
      </c>
    </row>
    <row r="67" spans="1:11" ht="12.75">
      <c r="A67" s="48" t="s">
        <v>67</v>
      </c>
      <c r="B67" s="3" t="s">
        <v>68</v>
      </c>
      <c r="C67" s="14">
        <v>913</v>
      </c>
      <c r="D67" s="7">
        <v>882</v>
      </c>
      <c r="E67" s="13">
        <v>833</v>
      </c>
      <c r="F67" s="7">
        <v>823</v>
      </c>
      <c r="G67" s="13">
        <v>808</v>
      </c>
      <c r="H67" s="7">
        <v>799</v>
      </c>
      <c r="I67" s="13">
        <v>791</v>
      </c>
      <c r="J67" s="7">
        <v>784</v>
      </c>
      <c r="K67" s="7">
        <v>774</v>
      </c>
    </row>
    <row r="68" spans="1:11" ht="12.75">
      <c r="A68" s="49"/>
      <c r="B68" s="11" t="s">
        <v>69</v>
      </c>
      <c r="C68" s="14">
        <v>390</v>
      </c>
      <c r="D68" s="7">
        <v>367</v>
      </c>
      <c r="E68" s="13">
        <v>329</v>
      </c>
      <c r="F68" s="7">
        <v>320</v>
      </c>
      <c r="G68" s="13">
        <v>314</v>
      </c>
      <c r="H68" s="7">
        <v>310</v>
      </c>
      <c r="I68" s="13">
        <v>308</v>
      </c>
      <c r="J68" s="7">
        <v>306</v>
      </c>
      <c r="K68" s="7">
        <v>299</v>
      </c>
    </row>
    <row r="69" spans="1:11" ht="12.75">
      <c r="A69" s="49"/>
      <c r="B69" s="11" t="s">
        <v>70</v>
      </c>
      <c r="C69" s="14">
        <v>1627</v>
      </c>
      <c r="D69" s="7">
        <v>1569</v>
      </c>
      <c r="E69" s="13">
        <v>1486</v>
      </c>
      <c r="F69" s="7">
        <v>1471</v>
      </c>
      <c r="G69" s="13">
        <v>1451</v>
      </c>
      <c r="H69" s="7">
        <v>1432</v>
      </c>
      <c r="I69" s="13">
        <v>1424</v>
      </c>
      <c r="J69" s="7">
        <v>1415</v>
      </c>
      <c r="K69" s="7">
        <v>1370</v>
      </c>
    </row>
    <row r="70" spans="1:11" ht="12.75">
      <c r="A70" s="49"/>
      <c r="B70" s="33" t="s">
        <v>71</v>
      </c>
      <c r="C70" s="14">
        <v>735</v>
      </c>
      <c r="D70" s="7">
        <v>674</v>
      </c>
      <c r="E70" s="13">
        <v>602</v>
      </c>
      <c r="F70" s="7">
        <v>588</v>
      </c>
      <c r="G70" s="13">
        <v>576</v>
      </c>
      <c r="H70" s="7">
        <v>567</v>
      </c>
      <c r="I70" s="13">
        <v>562</v>
      </c>
      <c r="J70" s="7">
        <v>558</v>
      </c>
      <c r="K70" s="7">
        <v>551</v>
      </c>
    </row>
    <row r="71" spans="1:11" ht="12.75">
      <c r="A71" s="86" t="s">
        <v>384</v>
      </c>
      <c r="B71" s="192"/>
      <c r="C71" s="22">
        <v>3665</v>
      </c>
      <c r="D71" s="24">
        <v>3492</v>
      </c>
      <c r="E71" s="72">
        <v>3250</v>
      </c>
      <c r="F71" s="24">
        <v>3202</v>
      </c>
      <c r="G71" s="72">
        <v>3149</v>
      </c>
      <c r="H71" s="24">
        <v>3108</v>
      </c>
      <c r="I71" s="72">
        <v>3085</v>
      </c>
      <c r="J71" s="24">
        <v>3063</v>
      </c>
      <c r="K71" s="24">
        <v>2994</v>
      </c>
    </row>
    <row r="72" spans="1:11" ht="12.75">
      <c r="A72" s="48" t="s">
        <v>72</v>
      </c>
      <c r="B72" s="48" t="s">
        <v>73</v>
      </c>
      <c r="C72" s="14">
        <v>978</v>
      </c>
      <c r="D72" s="7">
        <v>962</v>
      </c>
      <c r="E72" s="13">
        <v>920</v>
      </c>
      <c r="F72" s="7">
        <v>907</v>
      </c>
      <c r="G72" s="13">
        <v>882</v>
      </c>
      <c r="H72" s="7">
        <v>873</v>
      </c>
      <c r="I72" s="13">
        <v>866</v>
      </c>
      <c r="J72" s="7">
        <v>863</v>
      </c>
      <c r="K72" s="7">
        <v>855</v>
      </c>
    </row>
    <row r="73" spans="1:11" ht="12.75">
      <c r="A73" s="49"/>
      <c r="B73" s="40" t="s">
        <v>74</v>
      </c>
      <c r="C73" s="14">
        <v>981</v>
      </c>
      <c r="D73" s="7">
        <v>939</v>
      </c>
      <c r="E73" s="13">
        <v>881</v>
      </c>
      <c r="F73" s="7">
        <v>854</v>
      </c>
      <c r="G73" s="13">
        <v>828</v>
      </c>
      <c r="H73" s="7">
        <v>821</v>
      </c>
      <c r="I73" s="13">
        <v>814</v>
      </c>
      <c r="J73" s="7">
        <v>798</v>
      </c>
      <c r="K73" s="7">
        <v>784</v>
      </c>
    </row>
    <row r="74" spans="1:11" ht="12.75">
      <c r="A74" s="49"/>
      <c r="B74" s="40" t="s">
        <v>75</v>
      </c>
      <c r="C74" s="14">
        <v>470</v>
      </c>
      <c r="D74" s="7">
        <v>446</v>
      </c>
      <c r="E74" s="13">
        <v>423</v>
      </c>
      <c r="F74" s="7">
        <v>414</v>
      </c>
      <c r="G74" s="13">
        <v>404</v>
      </c>
      <c r="H74" s="7">
        <v>399</v>
      </c>
      <c r="I74" s="13">
        <v>396</v>
      </c>
      <c r="J74" s="7">
        <v>391</v>
      </c>
      <c r="K74" s="7">
        <v>383</v>
      </c>
    </row>
    <row r="75" spans="1:11" ht="12.75">
      <c r="A75" s="49"/>
      <c r="B75" s="40" t="s">
        <v>76</v>
      </c>
      <c r="C75" s="14">
        <v>659</v>
      </c>
      <c r="D75" s="7">
        <v>611</v>
      </c>
      <c r="E75" s="13">
        <v>564</v>
      </c>
      <c r="F75" s="7">
        <v>561</v>
      </c>
      <c r="G75" s="13">
        <v>552</v>
      </c>
      <c r="H75" s="7">
        <v>545</v>
      </c>
      <c r="I75" s="13">
        <v>543</v>
      </c>
      <c r="J75" s="7">
        <v>541</v>
      </c>
      <c r="K75" s="7">
        <v>541</v>
      </c>
    </row>
    <row r="76" spans="1:11" ht="12.75">
      <c r="A76" s="49"/>
      <c r="B76" s="40" t="s">
        <v>77</v>
      </c>
      <c r="C76" s="14">
        <v>715</v>
      </c>
      <c r="D76" s="7">
        <v>682</v>
      </c>
      <c r="E76" s="13">
        <v>640</v>
      </c>
      <c r="F76" s="7">
        <v>625</v>
      </c>
      <c r="G76" s="13">
        <v>606</v>
      </c>
      <c r="H76" s="7">
        <v>596</v>
      </c>
      <c r="I76" s="13">
        <v>587</v>
      </c>
      <c r="J76" s="7">
        <v>582</v>
      </c>
      <c r="K76" s="7">
        <v>573</v>
      </c>
    </row>
    <row r="77" spans="1:11" ht="12.75">
      <c r="A77" s="86" t="s">
        <v>385</v>
      </c>
      <c r="B77" s="87"/>
      <c r="C77" s="22">
        <v>3803</v>
      </c>
      <c r="D77" s="24">
        <v>3640</v>
      </c>
      <c r="E77" s="72">
        <v>3428</v>
      </c>
      <c r="F77" s="24">
        <v>3361</v>
      </c>
      <c r="G77" s="72">
        <v>3272</v>
      </c>
      <c r="H77" s="24">
        <v>3234</v>
      </c>
      <c r="I77" s="72">
        <v>3206</v>
      </c>
      <c r="J77" s="24">
        <v>3175</v>
      </c>
      <c r="K77" s="24">
        <v>3136</v>
      </c>
    </row>
    <row r="78" spans="1:11" ht="12.75">
      <c r="A78" s="48" t="s">
        <v>78</v>
      </c>
      <c r="B78" s="48" t="s">
        <v>79</v>
      </c>
      <c r="C78" s="14">
        <v>582</v>
      </c>
      <c r="D78" s="7">
        <v>598</v>
      </c>
      <c r="E78" s="13">
        <v>615</v>
      </c>
      <c r="F78" s="7">
        <v>624</v>
      </c>
      <c r="G78" s="13">
        <v>629</v>
      </c>
      <c r="H78" s="7">
        <v>630</v>
      </c>
      <c r="I78" s="13">
        <v>633</v>
      </c>
      <c r="J78" s="7">
        <v>633</v>
      </c>
      <c r="K78" s="7">
        <v>635</v>
      </c>
    </row>
    <row r="79" spans="1:11" ht="12.75">
      <c r="A79" s="49"/>
      <c r="B79" s="40" t="s">
        <v>80</v>
      </c>
      <c r="C79" s="14">
        <v>529</v>
      </c>
      <c r="D79" s="7">
        <v>560</v>
      </c>
      <c r="E79" s="13">
        <v>568</v>
      </c>
      <c r="F79" s="7">
        <v>567</v>
      </c>
      <c r="G79" s="13">
        <v>571</v>
      </c>
      <c r="H79" s="7">
        <v>571</v>
      </c>
      <c r="I79" s="13">
        <v>572</v>
      </c>
      <c r="J79" s="7">
        <v>572</v>
      </c>
      <c r="K79" s="7">
        <v>576</v>
      </c>
    </row>
    <row r="80" spans="1:11" ht="12.75">
      <c r="A80" s="86" t="s">
        <v>386</v>
      </c>
      <c r="B80" s="87"/>
      <c r="C80" s="22">
        <v>1111</v>
      </c>
      <c r="D80" s="24">
        <v>1158</v>
      </c>
      <c r="E80" s="72">
        <v>1183</v>
      </c>
      <c r="F80" s="24">
        <v>1191</v>
      </c>
      <c r="G80" s="72">
        <v>1200</v>
      </c>
      <c r="H80" s="24">
        <v>1201</v>
      </c>
      <c r="I80" s="72">
        <v>1205</v>
      </c>
      <c r="J80" s="24">
        <v>1205</v>
      </c>
      <c r="K80" s="24">
        <v>1211</v>
      </c>
    </row>
    <row r="81" spans="1:11" ht="12.75">
      <c r="A81" s="48" t="s">
        <v>81</v>
      </c>
      <c r="B81" s="48" t="s">
        <v>82</v>
      </c>
      <c r="C81" s="14">
        <v>422</v>
      </c>
      <c r="D81" s="7">
        <v>403</v>
      </c>
      <c r="E81" s="13">
        <v>382</v>
      </c>
      <c r="F81" s="7">
        <v>371</v>
      </c>
      <c r="G81" s="13">
        <v>365</v>
      </c>
      <c r="H81" s="7">
        <v>363</v>
      </c>
      <c r="I81" s="13">
        <v>362</v>
      </c>
      <c r="J81" s="7">
        <v>362</v>
      </c>
      <c r="K81" s="7">
        <v>358</v>
      </c>
    </row>
    <row r="82" spans="1:11" ht="12.75">
      <c r="A82" s="49"/>
      <c r="B82" s="40" t="s">
        <v>83</v>
      </c>
      <c r="C82" s="14">
        <v>515</v>
      </c>
      <c r="D82" s="7">
        <v>502</v>
      </c>
      <c r="E82" s="13">
        <v>485</v>
      </c>
      <c r="F82" s="7">
        <v>472</v>
      </c>
      <c r="G82" s="13">
        <v>465</v>
      </c>
      <c r="H82" s="7">
        <v>462</v>
      </c>
      <c r="I82" s="13">
        <v>455</v>
      </c>
      <c r="J82" s="7">
        <v>448</v>
      </c>
      <c r="K82" s="7">
        <v>445</v>
      </c>
    </row>
    <row r="83" spans="1:11" ht="12.75">
      <c r="A83" s="49"/>
      <c r="B83" s="40" t="s">
        <v>84</v>
      </c>
      <c r="C83" s="14">
        <v>336</v>
      </c>
      <c r="D83" s="7">
        <v>313</v>
      </c>
      <c r="E83" s="13">
        <v>291</v>
      </c>
      <c r="F83" s="7">
        <v>285</v>
      </c>
      <c r="G83" s="13">
        <v>279</v>
      </c>
      <c r="H83" s="7">
        <v>275</v>
      </c>
      <c r="I83" s="13">
        <v>269</v>
      </c>
      <c r="J83" s="7">
        <v>261</v>
      </c>
      <c r="K83" s="7">
        <v>262</v>
      </c>
    </row>
    <row r="84" spans="1:11" ht="12.75">
      <c r="A84" s="49"/>
      <c r="B84" s="40" t="s">
        <v>85</v>
      </c>
      <c r="C84" s="14">
        <v>564</v>
      </c>
      <c r="D84" s="7">
        <v>544</v>
      </c>
      <c r="E84" s="13">
        <v>521</v>
      </c>
      <c r="F84" s="7">
        <v>508</v>
      </c>
      <c r="G84" s="13">
        <v>498</v>
      </c>
      <c r="H84" s="7">
        <v>495</v>
      </c>
      <c r="I84" s="13">
        <v>492</v>
      </c>
      <c r="J84" s="7">
        <v>491</v>
      </c>
      <c r="K84" s="7">
        <v>490</v>
      </c>
    </row>
    <row r="85" spans="1:11" ht="12.75">
      <c r="A85" s="49"/>
      <c r="B85" s="40" t="s">
        <v>86</v>
      </c>
      <c r="C85" s="14">
        <v>416</v>
      </c>
      <c r="D85" s="7">
        <v>403</v>
      </c>
      <c r="E85" s="13">
        <v>374</v>
      </c>
      <c r="F85" s="7">
        <v>368</v>
      </c>
      <c r="G85" s="13">
        <v>561</v>
      </c>
      <c r="H85" s="7">
        <v>360</v>
      </c>
      <c r="I85" s="13">
        <v>353</v>
      </c>
      <c r="J85" s="7">
        <v>351</v>
      </c>
      <c r="K85" s="7">
        <v>349</v>
      </c>
    </row>
    <row r="86" spans="1:11" ht="12.75">
      <c r="A86" s="49"/>
      <c r="B86" s="40" t="s">
        <v>87</v>
      </c>
      <c r="C86" s="14">
        <v>594</v>
      </c>
      <c r="D86" s="7">
        <v>596</v>
      </c>
      <c r="E86" s="13">
        <v>578</v>
      </c>
      <c r="F86" s="7">
        <v>570</v>
      </c>
      <c r="G86" s="13">
        <v>368</v>
      </c>
      <c r="H86" s="7">
        <v>557</v>
      </c>
      <c r="I86" s="13">
        <v>554</v>
      </c>
      <c r="J86" s="7">
        <v>549</v>
      </c>
      <c r="K86" s="7">
        <v>546</v>
      </c>
    </row>
    <row r="87" spans="1:11" ht="12.75">
      <c r="A87" s="86" t="s">
        <v>387</v>
      </c>
      <c r="B87" s="87"/>
      <c r="C87" s="22">
        <v>2847</v>
      </c>
      <c r="D87" s="24">
        <v>2761</v>
      </c>
      <c r="E87" s="72">
        <v>2631</v>
      </c>
      <c r="F87" s="24">
        <v>2574</v>
      </c>
      <c r="G87" s="72">
        <v>2536</v>
      </c>
      <c r="H87" s="24">
        <v>2512</v>
      </c>
      <c r="I87" s="72">
        <v>2485</v>
      </c>
      <c r="J87" s="24">
        <v>2462</v>
      </c>
      <c r="K87" s="24">
        <v>2450</v>
      </c>
    </row>
    <row r="88" spans="1:11" ht="12.75">
      <c r="A88" s="48" t="s">
        <v>88</v>
      </c>
      <c r="B88" s="48" t="s">
        <v>88</v>
      </c>
      <c r="C88" s="14">
        <v>773</v>
      </c>
      <c r="D88" s="7">
        <v>779</v>
      </c>
      <c r="E88" s="13">
        <v>772</v>
      </c>
      <c r="F88" s="7">
        <v>775</v>
      </c>
      <c r="G88" s="13">
        <v>773</v>
      </c>
      <c r="H88" s="7">
        <v>778</v>
      </c>
      <c r="I88" s="13">
        <v>778</v>
      </c>
      <c r="J88" s="24">
        <v>782</v>
      </c>
      <c r="K88" s="7">
        <v>788</v>
      </c>
    </row>
    <row r="89" spans="1:11" ht="12.75">
      <c r="A89" s="86" t="s">
        <v>388</v>
      </c>
      <c r="B89" s="87"/>
      <c r="C89" s="22">
        <v>773</v>
      </c>
      <c r="D89" s="24">
        <v>779</v>
      </c>
      <c r="E89" s="72">
        <v>772</v>
      </c>
      <c r="F89" s="24">
        <v>775</v>
      </c>
      <c r="G89" s="72">
        <v>773</v>
      </c>
      <c r="H89" s="24">
        <v>778</v>
      </c>
      <c r="I89" s="72">
        <v>778</v>
      </c>
      <c r="J89" s="7">
        <v>782</v>
      </c>
      <c r="K89" s="24">
        <v>788</v>
      </c>
    </row>
    <row r="90" spans="1:11" ht="12.75">
      <c r="A90" s="48" t="s">
        <v>89</v>
      </c>
      <c r="B90" s="48" t="s">
        <v>90</v>
      </c>
      <c r="C90" s="14">
        <v>500</v>
      </c>
      <c r="D90" s="7">
        <v>480</v>
      </c>
      <c r="E90" s="13">
        <v>461</v>
      </c>
      <c r="F90" s="7">
        <v>451</v>
      </c>
      <c r="G90" s="13">
        <v>445</v>
      </c>
      <c r="H90" s="7">
        <v>441</v>
      </c>
      <c r="I90" s="13">
        <v>435</v>
      </c>
      <c r="J90" s="10">
        <v>425</v>
      </c>
      <c r="K90" s="7">
        <v>425</v>
      </c>
    </row>
    <row r="91" spans="1:11" ht="12.75">
      <c r="A91" s="49"/>
      <c r="B91" s="40" t="s">
        <v>91</v>
      </c>
      <c r="C91" s="14">
        <v>718</v>
      </c>
      <c r="D91" s="7">
        <v>668</v>
      </c>
      <c r="E91" s="13">
        <v>620</v>
      </c>
      <c r="F91" s="7">
        <v>608</v>
      </c>
      <c r="G91" s="13">
        <v>606</v>
      </c>
      <c r="H91" s="7">
        <v>602</v>
      </c>
      <c r="I91" s="13">
        <v>600</v>
      </c>
      <c r="J91" s="7">
        <v>595</v>
      </c>
      <c r="K91" s="7">
        <v>591</v>
      </c>
    </row>
    <row r="92" spans="1:11" ht="12.75">
      <c r="A92" s="49"/>
      <c r="B92" s="40" t="s">
        <v>92</v>
      </c>
      <c r="C92" s="14">
        <v>572</v>
      </c>
      <c r="D92" s="7">
        <v>514</v>
      </c>
      <c r="E92" s="13">
        <v>468</v>
      </c>
      <c r="F92" s="7">
        <v>462</v>
      </c>
      <c r="G92" s="13">
        <v>446</v>
      </c>
      <c r="H92" s="7">
        <v>438</v>
      </c>
      <c r="I92" s="13">
        <v>431</v>
      </c>
      <c r="J92" s="7">
        <v>419</v>
      </c>
      <c r="K92" s="7">
        <v>414</v>
      </c>
    </row>
    <row r="93" spans="1:11" ht="12.75">
      <c r="A93" s="49"/>
      <c r="B93" s="40" t="s">
        <v>93</v>
      </c>
      <c r="C93" s="14">
        <v>489</v>
      </c>
      <c r="D93" s="7">
        <v>467</v>
      </c>
      <c r="E93" s="13">
        <v>449</v>
      </c>
      <c r="F93" s="7">
        <v>450</v>
      </c>
      <c r="G93" s="13">
        <v>448</v>
      </c>
      <c r="H93" s="7">
        <v>447</v>
      </c>
      <c r="I93" s="13">
        <v>443</v>
      </c>
      <c r="J93" s="76">
        <v>441</v>
      </c>
      <c r="K93" s="7">
        <v>437</v>
      </c>
    </row>
    <row r="94" spans="1:11" ht="12.75">
      <c r="A94" s="86" t="s">
        <v>389</v>
      </c>
      <c r="B94" s="87"/>
      <c r="C94" s="22">
        <v>2279</v>
      </c>
      <c r="D94" s="24">
        <v>2129</v>
      </c>
      <c r="E94" s="72">
        <v>1998</v>
      </c>
      <c r="F94" s="24">
        <v>1971</v>
      </c>
      <c r="G94" s="72">
        <v>1945</v>
      </c>
      <c r="H94" s="24">
        <v>1928</v>
      </c>
      <c r="I94" s="72">
        <v>1909</v>
      </c>
      <c r="J94" s="7">
        <v>1880</v>
      </c>
      <c r="K94" s="24">
        <v>1867</v>
      </c>
    </row>
    <row r="95" spans="1:11" ht="12.75">
      <c r="A95" s="48" t="s">
        <v>94</v>
      </c>
      <c r="B95" s="48" t="s">
        <v>95</v>
      </c>
      <c r="C95" s="14">
        <v>534</v>
      </c>
      <c r="D95" s="7">
        <v>468</v>
      </c>
      <c r="E95" s="13">
        <v>427</v>
      </c>
      <c r="F95" s="7">
        <v>404</v>
      </c>
      <c r="G95" s="13">
        <v>369</v>
      </c>
      <c r="H95" s="7">
        <v>352</v>
      </c>
      <c r="I95" s="13">
        <v>337</v>
      </c>
      <c r="J95" s="10">
        <v>321</v>
      </c>
      <c r="K95" s="7">
        <v>315</v>
      </c>
    </row>
    <row r="96" spans="1:11" ht="12.75">
      <c r="A96" s="49"/>
      <c r="B96" s="40" t="s">
        <v>96</v>
      </c>
      <c r="C96" s="14">
        <v>536</v>
      </c>
      <c r="D96" s="7">
        <v>516</v>
      </c>
      <c r="E96" s="13">
        <v>489</v>
      </c>
      <c r="F96" s="7">
        <v>479</v>
      </c>
      <c r="G96" s="13">
        <v>466</v>
      </c>
      <c r="H96" s="7">
        <v>456</v>
      </c>
      <c r="I96" s="13">
        <v>447</v>
      </c>
      <c r="J96" s="7">
        <v>440</v>
      </c>
      <c r="K96" s="7">
        <v>432</v>
      </c>
    </row>
    <row r="97" spans="1:11" ht="12.75">
      <c r="A97" s="49"/>
      <c r="B97" s="40" t="s">
        <v>98</v>
      </c>
      <c r="C97" s="14">
        <v>779</v>
      </c>
      <c r="D97" s="7">
        <v>766</v>
      </c>
      <c r="E97" s="13">
        <v>715</v>
      </c>
      <c r="F97" s="7">
        <v>706</v>
      </c>
      <c r="G97" s="13">
        <v>324</v>
      </c>
      <c r="H97" s="7">
        <v>319</v>
      </c>
      <c r="I97" s="13">
        <v>312</v>
      </c>
      <c r="J97" s="7">
        <v>661</v>
      </c>
      <c r="K97" s="7">
        <v>642</v>
      </c>
    </row>
    <row r="98" spans="1:11" ht="12.75">
      <c r="A98" s="49"/>
      <c r="B98" s="40" t="s">
        <v>97</v>
      </c>
      <c r="C98" s="14">
        <v>436</v>
      </c>
      <c r="D98" s="7">
        <v>399</v>
      </c>
      <c r="E98" s="13">
        <v>360</v>
      </c>
      <c r="F98" s="7">
        <v>342</v>
      </c>
      <c r="G98" s="13">
        <v>685</v>
      </c>
      <c r="H98" s="7">
        <v>680</v>
      </c>
      <c r="I98" s="13">
        <v>671</v>
      </c>
      <c r="J98" s="76">
        <v>310</v>
      </c>
      <c r="K98" s="7">
        <v>297</v>
      </c>
    </row>
    <row r="99" spans="1:11" ht="12.75">
      <c r="A99" s="86" t="s">
        <v>390</v>
      </c>
      <c r="B99" s="87"/>
      <c r="C99" s="22">
        <v>2285</v>
      </c>
      <c r="D99" s="24">
        <v>2149</v>
      </c>
      <c r="E99" s="72">
        <v>1991</v>
      </c>
      <c r="F99" s="24">
        <v>1931</v>
      </c>
      <c r="G99" s="72">
        <v>1844</v>
      </c>
      <c r="H99" s="24">
        <v>1807</v>
      </c>
      <c r="I99" s="72">
        <v>1767</v>
      </c>
      <c r="J99" s="7">
        <v>1732</v>
      </c>
      <c r="K99" s="24">
        <v>1686</v>
      </c>
    </row>
    <row r="100" spans="1:11" ht="12.75">
      <c r="A100" s="48" t="s">
        <v>99</v>
      </c>
      <c r="B100" s="48" t="s">
        <v>100</v>
      </c>
      <c r="C100" s="14">
        <v>755</v>
      </c>
      <c r="D100" s="7">
        <v>726</v>
      </c>
      <c r="E100" s="13">
        <v>694</v>
      </c>
      <c r="F100" s="7">
        <v>680</v>
      </c>
      <c r="G100" s="13">
        <v>663</v>
      </c>
      <c r="H100" s="7">
        <v>653</v>
      </c>
      <c r="I100" s="13">
        <v>645</v>
      </c>
      <c r="J100" s="10">
        <v>635</v>
      </c>
      <c r="K100" s="7">
        <v>626</v>
      </c>
    </row>
    <row r="101" spans="1:11" ht="12.75">
      <c r="A101" s="49"/>
      <c r="B101" s="40" t="s">
        <v>101</v>
      </c>
      <c r="C101" s="14">
        <v>894</v>
      </c>
      <c r="D101" s="7">
        <v>882</v>
      </c>
      <c r="E101" s="13">
        <v>850</v>
      </c>
      <c r="F101" s="7">
        <v>836</v>
      </c>
      <c r="G101" s="13">
        <v>816</v>
      </c>
      <c r="H101" s="7">
        <v>805</v>
      </c>
      <c r="I101" s="13">
        <v>794</v>
      </c>
      <c r="J101" s="7">
        <v>782</v>
      </c>
      <c r="K101" s="7">
        <v>771</v>
      </c>
    </row>
    <row r="102" spans="1:11" ht="12.75">
      <c r="A102" s="49"/>
      <c r="B102" s="40" t="s">
        <v>102</v>
      </c>
      <c r="C102" s="14">
        <v>881</v>
      </c>
      <c r="D102" s="7">
        <v>847</v>
      </c>
      <c r="E102" s="13">
        <v>777</v>
      </c>
      <c r="F102" s="7">
        <v>758</v>
      </c>
      <c r="G102" s="13">
        <v>742</v>
      </c>
      <c r="H102" s="7">
        <v>740</v>
      </c>
      <c r="I102" s="13">
        <v>733</v>
      </c>
      <c r="J102" s="7">
        <v>730</v>
      </c>
      <c r="K102" s="7">
        <v>721</v>
      </c>
    </row>
    <row r="103" spans="1:11" ht="12.75">
      <c r="A103" s="49"/>
      <c r="B103" s="40" t="s">
        <v>103</v>
      </c>
      <c r="C103" s="14">
        <v>734</v>
      </c>
      <c r="D103" s="7">
        <v>701</v>
      </c>
      <c r="E103" s="13">
        <v>664</v>
      </c>
      <c r="F103" s="7">
        <v>647</v>
      </c>
      <c r="G103" s="13">
        <v>627</v>
      </c>
      <c r="H103" s="7">
        <v>623</v>
      </c>
      <c r="I103" s="13">
        <v>621</v>
      </c>
      <c r="J103" s="76">
        <v>620</v>
      </c>
      <c r="K103" s="7">
        <v>617</v>
      </c>
    </row>
    <row r="104" spans="1:11" ht="12.75">
      <c r="A104" s="86" t="s">
        <v>391</v>
      </c>
      <c r="B104" s="87"/>
      <c r="C104" s="22">
        <v>3264</v>
      </c>
      <c r="D104" s="24">
        <v>3156</v>
      </c>
      <c r="E104" s="72">
        <v>2985</v>
      </c>
      <c r="F104" s="24">
        <v>2921</v>
      </c>
      <c r="G104" s="72">
        <v>2848</v>
      </c>
      <c r="H104" s="24">
        <v>2821</v>
      </c>
      <c r="I104" s="72">
        <v>2793</v>
      </c>
      <c r="J104" s="7">
        <v>2767</v>
      </c>
      <c r="K104" s="24">
        <v>2735</v>
      </c>
    </row>
    <row r="105" spans="1:11" ht="12.75">
      <c r="A105" s="48" t="s">
        <v>104</v>
      </c>
      <c r="B105" s="48" t="s">
        <v>105</v>
      </c>
      <c r="C105" s="14">
        <v>794</v>
      </c>
      <c r="D105" s="7">
        <v>748</v>
      </c>
      <c r="E105" s="13">
        <v>730</v>
      </c>
      <c r="F105" s="7">
        <v>726</v>
      </c>
      <c r="G105" s="13">
        <v>705</v>
      </c>
      <c r="H105" s="7">
        <v>698</v>
      </c>
      <c r="I105" s="13">
        <v>693</v>
      </c>
      <c r="J105" s="10">
        <v>690</v>
      </c>
      <c r="K105" s="7">
        <v>687</v>
      </c>
    </row>
    <row r="106" spans="1:11" ht="12.75">
      <c r="A106" s="49"/>
      <c r="B106" s="40" t="s">
        <v>106</v>
      </c>
      <c r="C106" s="14">
        <v>1391</v>
      </c>
      <c r="D106" s="7">
        <v>1395</v>
      </c>
      <c r="E106" s="13">
        <v>1343</v>
      </c>
      <c r="F106" s="7">
        <v>1328</v>
      </c>
      <c r="G106" s="13">
        <v>1316</v>
      </c>
      <c r="H106" s="7">
        <v>1305</v>
      </c>
      <c r="I106" s="13">
        <v>1291</v>
      </c>
      <c r="J106" s="7">
        <v>1284</v>
      </c>
      <c r="K106" s="7">
        <v>1270</v>
      </c>
    </row>
    <row r="107" spans="1:11" ht="12.75">
      <c r="A107" s="86" t="s">
        <v>392</v>
      </c>
      <c r="B107" s="87"/>
      <c r="C107" s="14">
        <v>2185</v>
      </c>
      <c r="D107" s="7">
        <v>2143</v>
      </c>
      <c r="E107" s="13">
        <v>2073</v>
      </c>
      <c r="F107" s="7">
        <v>2054</v>
      </c>
      <c r="G107" s="13">
        <v>2021</v>
      </c>
      <c r="H107" s="7">
        <v>2003</v>
      </c>
      <c r="I107" s="13">
        <v>1984</v>
      </c>
      <c r="J107" s="7">
        <v>1974</v>
      </c>
      <c r="K107" s="7">
        <v>1957</v>
      </c>
    </row>
    <row r="108" spans="1:11" ht="12.75">
      <c r="A108" s="48" t="s">
        <v>107</v>
      </c>
      <c r="B108" s="48" t="s">
        <v>108</v>
      </c>
      <c r="C108" s="14">
        <v>1064</v>
      </c>
      <c r="D108" s="7">
        <v>1042</v>
      </c>
      <c r="E108" s="13">
        <v>1016</v>
      </c>
      <c r="F108" s="7">
        <v>1025</v>
      </c>
      <c r="G108" s="13">
        <v>1004</v>
      </c>
      <c r="H108" s="7">
        <v>1009</v>
      </c>
      <c r="I108" s="13">
        <v>1004</v>
      </c>
      <c r="J108" s="7">
        <v>1000</v>
      </c>
      <c r="K108" s="7">
        <v>990</v>
      </c>
    </row>
    <row r="109" spans="1:11" ht="12.75">
      <c r="A109" s="49"/>
      <c r="B109" s="40" t="s">
        <v>109</v>
      </c>
      <c r="C109" s="14">
        <v>852</v>
      </c>
      <c r="D109" s="7">
        <v>831</v>
      </c>
      <c r="E109" s="13">
        <v>824</v>
      </c>
      <c r="F109" s="7">
        <v>821</v>
      </c>
      <c r="G109" s="13">
        <v>813</v>
      </c>
      <c r="H109" s="7">
        <v>808</v>
      </c>
      <c r="I109" s="13">
        <v>801</v>
      </c>
      <c r="J109" s="76">
        <v>794</v>
      </c>
      <c r="K109" s="7">
        <v>770</v>
      </c>
    </row>
    <row r="110" spans="1:11" ht="12.75">
      <c r="A110" s="86" t="s">
        <v>393</v>
      </c>
      <c r="B110" s="87"/>
      <c r="C110" s="22">
        <v>1916</v>
      </c>
      <c r="D110" s="24">
        <v>1873</v>
      </c>
      <c r="E110" s="72">
        <v>1840</v>
      </c>
      <c r="F110" s="24">
        <v>1846</v>
      </c>
      <c r="G110" s="72">
        <v>1817</v>
      </c>
      <c r="H110" s="24">
        <v>1817</v>
      </c>
      <c r="I110" s="72">
        <v>1805</v>
      </c>
      <c r="J110" s="76">
        <v>1794</v>
      </c>
      <c r="K110" s="24">
        <v>1760</v>
      </c>
    </row>
    <row r="111" spans="1:11" ht="12.75">
      <c r="A111" s="48" t="s">
        <v>110</v>
      </c>
      <c r="B111" s="48" t="s">
        <v>111</v>
      </c>
      <c r="C111" s="14">
        <v>264</v>
      </c>
      <c r="D111" s="7">
        <v>232</v>
      </c>
      <c r="E111" s="13">
        <v>220</v>
      </c>
      <c r="F111" s="7">
        <v>216</v>
      </c>
      <c r="G111" s="13">
        <v>211</v>
      </c>
      <c r="H111" s="7">
        <v>210</v>
      </c>
      <c r="I111" s="13">
        <v>209</v>
      </c>
      <c r="J111" s="10">
        <v>203</v>
      </c>
      <c r="K111" s="7">
        <v>199</v>
      </c>
    </row>
    <row r="112" spans="1:11" ht="12.75">
      <c r="A112" s="49"/>
      <c r="B112" s="40" t="s">
        <v>112</v>
      </c>
      <c r="C112" s="14">
        <v>583</v>
      </c>
      <c r="D112" s="7">
        <v>512</v>
      </c>
      <c r="E112" s="13">
        <v>462</v>
      </c>
      <c r="F112" s="7">
        <v>440</v>
      </c>
      <c r="G112" s="13">
        <v>430</v>
      </c>
      <c r="H112" s="7">
        <v>421</v>
      </c>
      <c r="I112" s="13">
        <v>410</v>
      </c>
      <c r="J112" s="7">
        <v>405</v>
      </c>
      <c r="K112" s="7">
        <v>399</v>
      </c>
    </row>
    <row r="113" spans="1:11" ht="12.75">
      <c r="A113" s="49"/>
      <c r="B113" s="40" t="s">
        <v>114</v>
      </c>
      <c r="C113" s="14">
        <v>909</v>
      </c>
      <c r="D113" s="7">
        <v>866</v>
      </c>
      <c r="E113" s="13">
        <v>855</v>
      </c>
      <c r="F113" s="7">
        <v>864</v>
      </c>
      <c r="G113" s="13">
        <v>273</v>
      </c>
      <c r="H113" s="7">
        <v>265</v>
      </c>
      <c r="I113" s="13">
        <v>264</v>
      </c>
      <c r="J113" s="7">
        <v>861</v>
      </c>
      <c r="K113" s="7">
        <v>868</v>
      </c>
    </row>
    <row r="114" spans="1:11" ht="12.75">
      <c r="A114" s="49"/>
      <c r="B114" s="40" t="s">
        <v>113</v>
      </c>
      <c r="C114" s="14">
        <v>348</v>
      </c>
      <c r="D114" s="7">
        <v>316</v>
      </c>
      <c r="E114" s="13">
        <v>295</v>
      </c>
      <c r="F114" s="7">
        <v>283</v>
      </c>
      <c r="G114" s="13">
        <v>864</v>
      </c>
      <c r="H114" s="7">
        <v>860</v>
      </c>
      <c r="I114" s="13">
        <v>859</v>
      </c>
      <c r="J114" s="7">
        <v>260</v>
      </c>
      <c r="K114" s="7">
        <v>259</v>
      </c>
    </row>
    <row r="115" spans="1:11" ht="12.75">
      <c r="A115" s="49"/>
      <c r="B115" s="40" t="s">
        <v>116</v>
      </c>
      <c r="C115" s="14">
        <v>335</v>
      </c>
      <c r="D115" s="7">
        <v>299</v>
      </c>
      <c r="E115" s="13">
        <v>281</v>
      </c>
      <c r="F115" s="7">
        <v>279</v>
      </c>
      <c r="G115" s="13">
        <v>340</v>
      </c>
      <c r="H115" s="7">
        <v>339</v>
      </c>
      <c r="I115" s="13">
        <v>333</v>
      </c>
      <c r="J115" s="7">
        <v>270</v>
      </c>
      <c r="K115" s="7">
        <v>264</v>
      </c>
    </row>
    <row r="116" spans="1:11" ht="12.75">
      <c r="A116" s="49"/>
      <c r="B116" s="40" t="s">
        <v>115</v>
      </c>
      <c r="C116" s="14">
        <v>424</v>
      </c>
      <c r="D116" s="7">
        <v>372</v>
      </c>
      <c r="E116" s="13">
        <v>347</v>
      </c>
      <c r="F116" s="7">
        <v>343</v>
      </c>
      <c r="G116" s="13">
        <v>274</v>
      </c>
      <c r="H116" s="7">
        <v>271</v>
      </c>
      <c r="I116" s="13">
        <v>271</v>
      </c>
      <c r="J116" s="7">
        <v>330</v>
      </c>
      <c r="K116" s="7">
        <v>329</v>
      </c>
    </row>
    <row r="117" spans="1:11" ht="12.75">
      <c r="A117" s="49"/>
      <c r="B117" s="40" t="s">
        <v>117</v>
      </c>
      <c r="C117" s="14">
        <v>556</v>
      </c>
      <c r="D117" s="7">
        <v>499</v>
      </c>
      <c r="E117" s="13">
        <v>451</v>
      </c>
      <c r="F117" s="7">
        <v>424</v>
      </c>
      <c r="G117" s="13">
        <v>408</v>
      </c>
      <c r="H117" s="7">
        <v>404</v>
      </c>
      <c r="I117" s="13">
        <v>398</v>
      </c>
      <c r="J117" s="7">
        <v>391</v>
      </c>
      <c r="K117" s="7">
        <v>381</v>
      </c>
    </row>
    <row r="118" spans="1:11" ht="12.75">
      <c r="A118" s="49"/>
      <c r="B118" s="40" t="s">
        <v>118</v>
      </c>
      <c r="C118" s="14">
        <v>295</v>
      </c>
      <c r="D118" s="7">
        <v>284</v>
      </c>
      <c r="E118" s="13">
        <v>271</v>
      </c>
      <c r="F118" s="7">
        <v>270</v>
      </c>
      <c r="G118" s="13">
        <v>261</v>
      </c>
      <c r="H118" s="7">
        <v>258</v>
      </c>
      <c r="I118" s="13">
        <v>257</v>
      </c>
      <c r="J118" s="76">
        <v>256</v>
      </c>
      <c r="K118" s="7">
        <v>249</v>
      </c>
    </row>
    <row r="119" spans="1:11" ht="12.75">
      <c r="A119" s="86" t="s">
        <v>394</v>
      </c>
      <c r="B119" s="87"/>
      <c r="C119" s="22">
        <v>3714</v>
      </c>
      <c r="D119" s="24">
        <v>3380</v>
      </c>
      <c r="E119" s="72">
        <v>3182</v>
      </c>
      <c r="F119" s="24">
        <v>3119</v>
      </c>
      <c r="G119" s="72">
        <v>3061</v>
      </c>
      <c r="H119" s="24">
        <v>3028</v>
      </c>
      <c r="I119" s="72">
        <v>3001</v>
      </c>
      <c r="J119" s="7">
        <v>2976</v>
      </c>
      <c r="K119" s="24">
        <v>2948</v>
      </c>
    </row>
    <row r="120" spans="1:11" ht="12.75">
      <c r="A120" s="48" t="s">
        <v>119</v>
      </c>
      <c r="B120" s="48" t="s">
        <v>123</v>
      </c>
      <c r="C120" s="14">
        <v>1099</v>
      </c>
      <c r="D120" s="7">
        <v>1110</v>
      </c>
      <c r="E120" s="13">
        <v>1118</v>
      </c>
      <c r="F120" s="7">
        <v>1106</v>
      </c>
      <c r="G120" s="13">
        <v>893</v>
      </c>
      <c r="H120" s="7">
        <v>889</v>
      </c>
      <c r="I120" s="13">
        <v>891</v>
      </c>
      <c r="J120" s="10">
        <v>1095</v>
      </c>
      <c r="K120" s="7">
        <v>1090</v>
      </c>
    </row>
    <row r="121" spans="1:11" ht="12.75">
      <c r="A121" s="49"/>
      <c r="B121" s="40" t="s">
        <v>120</v>
      </c>
      <c r="C121" s="14">
        <v>923</v>
      </c>
      <c r="D121" s="7">
        <v>918</v>
      </c>
      <c r="E121" s="13">
        <v>903</v>
      </c>
      <c r="F121" s="7">
        <v>900</v>
      </c>
      <c r="G121" s="13">
        <v>631</v>
      </c>
      <c r="H121" s="7">
        <v>635</v>
      </c>
      <c r="I121" s="13">
        <v>637</v>
      </c>
      <c r="J121" s="7">
        <v>888</v>
      </c>
      <c r="K121" s="7">
        <v>882</v>
      </c>
    </row>
    <row r="122" spans="1:11" ht="12.75">
      <c r="A122" s="49"/>
      <c r="B122" s="40" t="s">
        <v>121</v>
      </c>
      <c r="C122" s="14">
        <v>620</v>
      </c>
      <c r="D122" s="7">
        <v>632</v>
      </c>
      <c r="E122" s="13">
        <v>629</v>
      </c>
      <c r="F122" s="7">
        <v>631</v>
      </c>
      <c r="G122" s="13">
        <v>893</v>
      </c>
      <c r="H122" s="7">
        <v>889</v>
      </c>
      <c r="I122" s="13">
        <v>893</v>
      </c>
      <c r="J122" s="7">
        <v>642</v>
      </c>
      <c r="K122" s="7">
        <v>648</v>
      </c>
    </row>
    <row r="123" spans="1:11" ht="12.75">
      <c r="A123" s="49"/>
      <c r="B123" s="40" t="s">
        <v>122</v>
      </c>
      <c r="C123" s="14">
        <v>854</v>
      </c>
      <c r="D123" s="7">
        <v>883</v>
      </c>
      <c r="E123" s="13">
        <v>892</v>
      </c>
      <c r="F123" s="7">
        <v>898</v>
      </c>
      <c r="G123" s="13">
        <v>1099</v>
      </c>
      <c r="H123" s="7">
        <v>1099</v>
      </c>
      <c r="I123" s="13">
        <v>1096</v>
      </c>
      <c r="J123" s="76">
        <v>893</v>
      </c>
      <c r="K123" s="7">
        <v>882</v>
      </c>
    </row>
    <row r="124" spans="1:13" ht="12.75">
      <c r="A124" s="48" t="s">
        <v>395</v>
      </c>
      <c r="B124" s="43"/>
      <c r="C124" s="22">
        <v>3496</v>
      </c>
      <c r="D124" s="24">
        <v>3543</v>
      </c>
      <c r="E124" s="72">
        <v>3542</v>
      </c>
      <c r="F124" s="24">
        <v>3535</v>
      </c>
      <c r="G124" s="72">
        <v>3516</v>
      </c>
      <c r="H124" s="24">
        <v>3512</v>
      </c>
      <c r="I124" s="72">
        <v>3517</v>
      </c>
      <c r="J124" s="76">
        <v>3518</v>
      </c>
      <c r="K124" s="10">
        <v>3502</v>
      </c>
      <c r="L124" s="200"/>
      <c r="M124" s="177"/>
    </row>
    <row r="125" spans="1:18" ht="12.75">
      <c r="A125" s="1" t="s">
        <v>124</v>
      </c>
      <c r="B125" s="1"/>
      <c r="C125" s="22">
        <v>65576</v>
      </c>
      <c r="D125" s="24">
        <v>62981</v>
      </c>
      <c r="E125" s="72">
        <v>60233</v>
      </c>
      <c r="F125" s="24">
        <v>59439</v>
      </c>
      <c r="G125" s="72">
        <v>58491</v>
      </c>
      <c r="H125" s="24">
        <v>57986</v>
      </c>
      <c r="I125" s="72">
        <v>57531</v>
      </c>
      <c r="J125" s="10">
        <v>57067</v>
      </c>
      <c r="K125" s="24">
        <v>56489</v>
      </c>
      <c r="L125" s="200"/>
      <c r="M125" s="177"/>
      <c r="R125">
        <v>769</v>
      </c>
    </row>
    <row r="126" spans="1:13" ht="12.75">
      <c r="A126" s="48" t="s">
        <v>396</v>
      </c>
      <c r="B126" s="43"/>
      <c r="C126" s="14">
        <v>310</v>
      </c>
      <c r="D126" s="7">
        <v>341</v>
      </c>
      <c r="E126" s="13">
        <v>347</v>
      </c>
      <c r="F126" s="7">
        <v>351</v>
      </c>
      <c r="G126" s="13">
        <v>348</v>
      </c>
      <c r="H126" s="7">
        <v>350</v>
      </c>
      <c r="I126" s="13">
        <v>354</v>
      </c>
      <c r="J126" s="10">
        <v>352</v>
      </c>
      <c r="K126" s="7">
        <v>356</v>
      </c>
      <c r="L126" s="287"/>
      <c r="M126" s="177"/>
    </row>
    <row r="127" spans="1:13" ht="12.75">
      <c r="A127" s="48" t="s">
        <v>397</v>
      </c>
      <c r="B127" s="43"/>
      <c r="C127" s="14">
        <v>78</v>
      </c>
      <c r="D127" s="7">
        <v>94</v>
      </c>
      <c r="E127" s="13">
        <v>118</v>
      </c>
      <c r="F127" s="7">
        <v>274</v>
      </c>
      <c r="G127" s="13">
        <v>125</v>
      </c>
      <c r="H127" s="7">
        <v>125</v>
      </c>
      <c r="I127" s="13">
        <v>129</v>
      </c>
      <c r="J127" s="7">
        <v>133</v>
      </c>
      <c r="K127" s="7">
        <v>140</v>
      </c>
      <c r="L127" s="287"/>
      <c r="M127" s="12"/>
    </row>
    <row r="128" spans="1:13" ht="12.75">
      <c r="A128" s="48" t="s">
        <v>398</v>
      </c>
      <c r="B128" s="43"/>
      <c r="C128" s="14">
        <v>294</v>
      </c>
      <c r="D128" s="7">
        <v>290</v>
      </c>
      <c r="E128" s="13">
        <v>275</v>
      </c>
      <c r="F128" s="7">
        <v>125</v>
      </c>
      <c r="G128" s="13">
        <v>272</v>
      </c>
      <c r="H128" s="7">
        <v>273</v>
      </c>
      <c r="I128" s="13">
        <v>273</v>
      </c>
      <c r="J128" s="7">
        <v>273</v>
      </c>
      <c r="K128" s="7">
        <v>273</v>
      </c>
      <c r="L128" s="287"/>
      <c r="M128" s="12"/>
    </row>
    <row r="129" spans="1:13" ht="12.75">
      <c r="A129" s="48" t="s">
        <v>399</v>
      </c>
      <c r="B129" s="43"/>
      <c r="C129" s="14">
        <v>497</v>
      </c>
      <c r="D129" s="7">
        <v>517</v>
      </c>
      <c r="E129" s="13">
        <v>517</v>
      </c>
      <c r="F129" s="7">
        <v>524</v>
      </c>
      <c r="G129" s="13">
        <v>529</v>
      </c>
      <c r="H129" s="7">
        <v>527</v>
      </c>
      <c r="I129" s="13">
        <v>527</v>
      </c>
      <c r="J129" s="76">
        <v>531</v>
      </c>
      <c r="K129" s="7">
        <v>531</v>
      </c>
      <c r="L129" s="287"/>
      <c r="M129" s="12"/>
    </row>
    <row r="130" spans="1:13" ht="12.75">
      <c r="A130" s="18" t="s">
        <v>129</v>
      </c>
      <c r="B130" s="19"/>
      <c r="C130" s="22">
        <v>1179</v>
      </c>
      <c r="D130" s="24">
        <v>1242</v>
      </c>
      <c r="E130" s="72">
        <v>1257</v>
      </c>
      <c r="F130" s="24">
        <v>746</v>
      </c>
      <c r="G130" s="72">
        <v>1274</v>
      </c>
      <c r="H130" s="24">
        <v>1275</v>
      </c>
      <c r="I130" s="72">
        <v>1283</v>
      </c>
      <c r="J130" s="7">
        <v>1289</v>
      </c>
      <c r="K130" s="24">
        <v>1300</v>
      </c>
      <c r="L130" s="288"/>
      <c r="M130" s="12"/>
    </row>
    <row r="131" spans="1:13" ht="12.75">
      <c r="A131" s="52" t="s">
        <v>130</v>
      </c>
      <c r="B131" s="53"/>
      <c r="C131" s="22">
        <v>66755</v>
      </c>
      <c r="D131" s="24">
        <v>64223</v>
      </c>
      <c r="E131" s="72">
        <v>61490</v>
      </c>
      <c r="F131" s="24">
        <v>61459</v>
      </c>
      <c r="G131" s="72">
        <v>59765</v>
      </c>
      <c r="H131" s="24">
        <v>59261</v>
      </c>
      <c r="I131" s="72">
        <f>I125+I130</f>
        <v>58814</v>
      </c>
      <c r="J131" s="24">
        <f>J125+J130</f>
        <v>58356</v>
      </c>
      <c r="K131" s="24">
        <v>57789</v>
      </c>
      <c r="M131" s="39"/>
    </row>
    <row r="132" spans="1:11" ht="12.75">
      <c r="A132" s="90" t="s">
        <v>303</v>
      </c>
      <c r="B132" s="92"/>
      <c r="C132" s="16">
        <v>569</v>
      </c>
      <c r="D132" s="76">
        <v>601</v>
      </c>
      <c r="E132" s="35">
        <v>711</v>
      </c>
      <c r="F132" s="76"/>
      <c r="G132" s="35"/>
      <c r="H132" s="76"/>
      <c r="I132" s="35"/>
      <c r="J132" s="24"/>
      <c r="K132" s="85"/>
    </row>
    <row r="133" spans="1:10" ht="12.75">
      <c r="A133" s="307" t="s">
        <v>412</v>
      </c>
      <c r="J133" s="13"/>
    </row>
  </sheetData>
  <printOptions gridLines="1" horizontalCentered="1"/>
  <pageMargins left="0.2362204724409449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4"/>
  <sheetViews>
    <sheetView workbookViewId="0" topLeftCell="A1">
      <selection activeCell="A2" sqref="A2"/>
    </sheetView>
  </sheetViews>
  <sheetFormatPr defaultColWidth="11.421875" defaultRowHeight="12.75"/>
  <cols>
    <col min="1" max="1" width="16.00390625" style="0" customWidth="1"/>
    <col min="2" max="2" width="20.140625" style="0" customWidth="1"/>
    <col min="3" max="9" width="7.140625" style="0" customWidth="1"/>
    <col min="10" max="12" width="7.7109375" style="50" customWidth="1"/>
  </cols>
  <sheetData>
    <row r="1" spans="1:2" ht="12.75">
      <c r="A1" s="197" t="s">
        <v>437</v>
      </c>
      <c r="B1" s="38"/>
    </row>
    <row r="2" spans="1:9" ht="12.75">
      <c r="A2" s="12"/>
      <c r="B2" s="12"/>
      <c r="C2" s="51" t="s">
        <v>305</v>
      </c>
      <c r="D2" s="50"/>
      <c r="E2" s="50"/>
      <c r="F2" s="50"/>
      <c r="G2" s="50"/>
      <c r="H2" s="50"/>
      <c r="I2" s="50"/>
    </row>
    <row r="3" spans="1:12" ht="12.75">
      <c r="A3" s="40"/>
      <c r="B3" s="6"/>
      <c r="C3" s="56"/>
      <c r="D3" s="57" t="s">
        <v>267</v>
      </c>
      <c r="E3" s="58"/>
      <c r="F3" s="59"/>
      <c r="G3" s="60" t="s">
        <v>268</v>
      </c>
      <c r="H3" s="60"/>
      <c r="I3" s="123" t="s">
        <v>2</v>
      </c>
      <c r="J3" s="347" t="s">
        <v>306</v>
      </c>
      <c r="K3" s="347"/>
      <c r="L3" s="348"/>
    </row>
    <row r="4" spans="1:12" ht="67.5">
      <c r="A4" s="47" t="s">
        <v>436</v>
      </c>
      <c r="B4" s="47" t="s">
        <v>438</v>
      </c>
      <c r="C4" s="62" t="s">
        <v>269</v>
      </c>
      <c r="D4" s="63" t="s">
        <v>302</v>
      </c>
      <c r="E4" s="64" t="s">
        <v>2</v>
      </c>
      <c r="F4" s="63" t="s">
        <v>269</v>
      </c>
      <c r="G4" s="63" t="s">
        <v>302</v>
      </c>
      <c r="H4" s="65" t="s">
        <v>2</v>
      </c>
      <c r="I4" s="75" t="s">
        <v>341</v>
      </c>
      <c r="J4" s="63" t="s">
        <v>0</v>
      </c>
      <c r="K4" s="63" t="s">
        <v>1</v>
      </c>
      <c r="L4" s="77" t="s">
        <v>137</v>
      </c>
    </row>
    <row r="5" spans="1:12" ht="12.75">
      <c r="A5" s="48" t="s">
        <v>3</v>
      </c>
      <c r="B5" s="48" t="s">
        <v>4</v>
      </c>
      <c r="C5" s="8">
        <v>53</v>
      </c>
      <c r="D5" s="5">
        <v>168</v>
      </c>
      <c r="E5" s="9">
        <f>C5+D5</f>
        <v>221</v>
      </c>
      <c r="F5" s="8"/>
      <c r="G5" s="5">
        <v>4</v>
      </c>
      <c r="H5" s="5">
        <f>F5+G5</f>
        <v>4</v>
      </c>
      <c r="I5" s="10">
        <f>E5+H5</f>
        <v>225</v>
      </c>
      <c r="J5" s="5">
        <v>12179</v>
      </c>
      <c r="K5" s="5">
        <v>876</v>
      </c>
      <c r="L5" s="9">
        <f>J5+K5</f>
        <v>13055</v>
      </c>
    </row>
    <row r="6" spans="1:12" ht="12.75">
      <c r="A6" s="49"/>
      <c r="B6" s="40" t="s">
        <v>6</v>
      </c>
      <c r="C6" s="14">
        <v>38</v>
      </c>
      <c r="D6" s="13">
        <v>200</v>
      </c>
      <c r="E6" s="15">
        <f aca="true" t="shared" si="0" ref="E6:E63">C6+D6</f>
        <v>238</v>
      </c>
      <c r="F6" s="14"/>
      <c r="G6" s="13">
        <v>4</v>
      </c>
      <c r="H6" s="13">
        <f aca="true" t="shared" si="1" ref="H6:H63">F6+G6</f>
        <v>4</v>
      </c>
      <c r="I6" s="7">
        <f aca="true" t="shared" si="2" ref="I6:I63">E6+H6</f>
        <v>242</v>
      </c>
      <c r="J6" s="13">
        <v>11236</v>
      </c>
      <c r="K6" s="13">
        <v>849</v>
      </c>
      <c r="L6" s="15">
        <f aca="true" t="shared" si="3" ref="L6:L63">J6+K6</f>
        <v>12085</v>
      </c>
    </row>
    <row r="7" spans="1:12" ht="12.75">
      <c r="A7" s="49"/>
      <c r="B7" s="40" t="s">
        <v>5</v>
      </c>
      <c r="C7" s="14">
        <v>570</v>
      </c>
      <c r="D7" s="13">
        <v>666</v>
      </c>
      <c r="E7" s="15">
        <f t="shared" si="0"/>
        <v>1236</v>
      </c>
      <c r="F7" s="14">
        <v>9</v>
      </c>
      <c r="G7" s="13">
        <v>95</v>
      </c>
      <c r="H7" s="13">
        <f t="shared" si="1"/>
        <v>104</v>
      </c>
      <c r="I7" s="7">
        <f t="shared" si="2"/>
        <v>1340</v>
      </c>
      <c r="J7" s="13">
        <v>183212</v>
      </c>
      <c r="K7" s="13">
        <v>18501</v>
      </c>
      <c r="L7" s="15">
        <f t="shared" si="3"/>
        <v>201713</v>
      </c>
    </row>
    <row r="8" spans="1:12" ht="12.75">
      <c r="A8" s="49"/>
      <c r="B8" s="40" t="s">
        <v>7</v>
      </c>
      <c r="C8" s="14">
        <v>116</v>
      </c>
      <c r="D8" s="13">
        <v>273</v>
      </c>
      <c r="E8" s="15">
        <f t="shared" si="0"/>
        <v>389</v>
      </c>
      <c r="F8" s="14"/>
      <c r="G8" s="13">
        <v>32</v>
      </c>
      <c r="H8" s="13">
        <f t="shared" si="1"/>
        <v>32</v>
      </c>
      <c r="I8" s="7">
        <f t="shared" si="2"/>
        <v>421</v>
      </c>
      <c r="J8" s="13">
        <v>48062</v>
      </c>
      <c r="K8" s="13">
        <v>5488</v>
      </c>
      <c r="L8" s="15">
        <f t="shared" si="3"/>
        <v>53550</v>
      </c>
    </row>
    <row r="9" spans="1:12" ht="12.75">
      <c r="A9" s="48" t="s">
        <v>271</v>
      </c>
      <c r="B9" s="96"/>
      <c r="C9" s="78">
        <f aca="true" t="shared" si="4" ref="C9:K9">SUM(C5:C8)</f>
        <v>777</v>
      </c>
      <c r="D9" s="20">
        <f t="shared" si="4"/>
        <v>1307</v>
      </c>
      <c r="E9" s="79">
        <f t="shared" si="4"/>
        <v>2084</v>
      </c>
      <c r="F9" s="78">
        <f t="shared" si="4"/>
        <v>9</v>
      </c>
      <c r="G9" s="20">
        <f t="shared" si="4"/>
        <v>135</v>
      </c>
      <c r="H9" s="20">
        <f t="shared" si="4"/>
        <v>144</v>
      </c>
      <c r="I9" s="21">
        <f t="shared" si="4"/>
        <v>2228</v>
      </c>
      <c r="J9" s="20">
        <f t="shared" si="4"/>
        <v>254689</v>
      </c>
      <c r="K9" s="20">
        <f t="shared" si="4"/>
        <v>25714</v>
      </c>
      <c r="L9" s="79">
        <f t="shared" si="3"/>
        <v>280403</v>
      </c>
    </row>
    <row r="10" spans="1:12" ht="12.75">
      <c r="A10" s="48" t="s">
        <v>8</v>
      </c>
      <c r="B10" s="40" t="s">
        <v>9</v>
      </c>
      <c r="C10" s="14">
        <v>175</v>
      </c>
      <c r="D10" s="13">
        <v>653</v>
      </c>
      <c r="E10" s="15">
        <f t="shared" si="0"/>
        <v>828</v>
      </c>
      <c r="F10" s="14">
        <v>1</v>
      </c>
      <c r="G10" s="13">
        <v>19</v>
      </c>
      <c r="H10" s="13">
        <f t="shared" si="1"/>
        <v>20</v>
      </c>
      <c r="I10" s="7">
        <f t="shared" si="2"/>
        <v>848</v>
      </c>
      <c r="J10" s="13">
        <v>65849</v>
      </c>
      <c r="K10" s="13">
        <v>5253</v>
      </c>
      <c r="L10" s="15">
        <f t="shared" si="3"/>
        <v>71102</v>
      </c>
    </row>
    <row r="11" spans="1:12" ht="12.75">
      <c r="A11" s="49"/>
      <c r="B11" s="40" t="s">
        <v>10</v>
      </c>
      <c r="C11" s="14">
        <v>248</v>
      </c>
      <c r="D11" s="13">
        <v>769</v>
      </c>
      <c r="E11" s="15">
        <f t="shared" si="0"/>
        <v>1017</v>
      </c>
      <c r="F11" s="14"/>
      <c r="G11" s="13">
        <v>23</v>
      </c>
      <c r="H11" s="13">
        <f t="shared" si="1"/>
        <v>23</v>
      </c>
      <c r="I11" s="7">
        <f t="shared" si="2"/>
        <v>1040</v>
      </c>
      <c r="J11" s="13">
        <v>87212</v>
      </c>
      <c r="K11" s="13">
        <v>5300</v>
      </c>
      <c r="L11" s="15">
        <f t="shared" si="3"/>
        <v>92512</v>
      </c>
    </row>
    <row r="12" spans="1:12" ht="12.75">
      <c r="A12" s="49"/>
      <c r="B12" s="40" t="s">
        <v>11</v>
      </c>
      <c r="C12" s="14">
        <v>161</v>
      </c>
      <c r="D12" s="13">
        <v>729</v>
      </c>
      <c r="E12" s="15">
        <f t="shared" si="0"/>
        <v>890</v>
      </c>
      <c r="F12" s="14">
        <v>1</v>
      </c>
      <c r="G12" s="13">
        <v>36</v>
      </c>
      <c r="H12" s="13">
        <f t="shared" si="1"/>
        <v>37</v>
      </c>
      <c r="I12" s="7">
        <f t="shared" si="2"/>
        <v>927</v>
      </c>
      <c r="J12" s="13">
        <v>62364</v>
      </c>
      <c r="K12" s="13">
        <v>8637</v>
      </c>
      <c r="L12" s="15">
        <f t="shared" si="3"/>
        <v>71001</v>
      </c>
    </row>
    <row r="13" spans="1:12" ht="12.75">
      <c r="A13" s="48" t="s">
        <v>272</v>
      </c>
      <c r="B13" s="43"/>
      <c r="C13" s="78">
        <f aca="true" t="shared" si="5" ref="C13:K13">SUM(C10:C12)</f>
        <v>584</v>
      </c>
      <c r="D13" s="20">
        <f t="shared" si="5"/>
        <v>2151</v>
      </c>
      <c r="E13" s="79">
        <f t="shared" si="5"/>
        <v>2735</v>
      </c>
      <c r="F13" s="78">
        <f t="shared" si="5"/>
        <v>2</v>
      </c>
      <c r="G13" s="20">
        <f t="shared" si="5"/>
        <v>78</v>
      </c>
      <c r="H13" s="20">
        <f t="shared" si="5"/>
        <v>80</v>
      </c>
      <c r="I13" s="21">
        <f t="shared" si="5"/>
        <v>2815</v>
      </c>
      <c r="J13" s="20">
        <f t="shared" si="5"/>
        <v>215425</v>
      </c>
      <c r="K13" s="20">
        <f t="shared" si="5"/>
        <v>19190</v>
      </c>
      <c r="L13" s="79">
        <f t="shared" si="3"/>
        <v>234615</v>
      </c>
    </row>
    <row r="14" spans="1:12" ht="12.75">
      <c r="A14" s="48" t="s">
        <v>12</v>
      </c>
      <c r="B14" s="48" t="s">
        <v>13</v>
      </c>
      <c r="C14" s="14">
        <v>197</v>
      </c>
      <c r="D14" s="13">
        <v>576</v>
      </c>
      <c r="E14" s="15">
        <f t="shared" si="0"/>
        <v>773</v>
      </c>
      <c r="F14" s="14">
        <v>2</v>
      </c>
      <c r="G14" s="13">
        <v>36</v>
      </c>
      <c r="H14" s="13">
        <f t="shared" si="1"/>
        <v>38</v>
      </c>
      <c r="I14" s="7">
        <f t="shared" si="2"/>
        <v>811</v>
      </c>
      <c r="J14" s="13">
        <v>57492</v>
      </c>
      <c r="K14" s="13">
        <v>5006</v>
      </c>
      <c r="L14" s="15">
        <f t="shared" si="3"/>
        <v>62498</v>
      </c>
    </row>
    <row r="15" spans="1:12" ht="12.75">
      <c r="A15" s="49"/>
      <c r="B15" s="40" t="s">
        <v>15</v>
      </c>
      <c r="C15" s="14">
        <v>111</v>
      </c>
      <c r="D15" s="13">
        <v>442</v>
      </c>
      <c r="E15" s="15">
        <f t="shared" si="0"/>
        <v>553</v>
      </c>
      <c r="F15" s="14">
        <v>1</v>
      </c>
      <c r="G15" s="13">
        <v>22</v>
      </c>
      <c r="H15" s="13">
        <f t="shared" si="1"/>
        <v>23</v>
      </c>
      <c r="I15" s="7">
        <f t="shared" si="2"/>
        <v>576</v>
      </c>
      <c r="J15" s="13">
        <v>27157</v>
      </c>
      <c r="K15" s="13">
        <v>3231</v>
      </c>
      <c r="L15" s="15">
        <f t="shared" si="3"/>
        <v>30388</v>
      </c>
    </row>
    <row r="16" spans="1:12" ht="12.75">
      <c r="A16" s="49"/>
      <c r="B16" s="40" t="s">
        <v>14</v>
      </c>
      <c r="C16" s="14">
        <v>69</v>
      </c>
      <c r="D16" s="13">
        <v>421</v>
      </c>
      <c r="E16" s="15">
        <f t="shared" si="0"/>
        <v>490</v>
      </c>
      <c r="F16" s="14">
        <v>1</v>
      </c>
      <c r="G16" s="13">
        <v>13</v>
      </c>
      <c r="H16" s="13">
        <f t="shared" si="1"/>
        <v>14</v>
      </c>
      <c r="I16" s="7">
        <f t="shared" si="2"/>
        <v>504</v>
      </c>
      <c r="J16" s="13">
        <v>26868</v>
      </c>
      <c r="K16" s="13">
        <v>2047</v>
      </c>
      <c r="L16" s="15">
        <f t="shared" si="3"/>
        <v>28915</v>
      </c>
    </row>
    <row r="17" spans="1:12" ht="12.75">
      <c r="A17" s="49"/>
      <c r="B17" s="40" t="s">
        <v>16</v>
      </c>
      <c r="C17" s="14">
        <v>49</v>
      </c>
      <c r="D17" s="13">
        <v>129</v>
      </c>
      <c r="E17" s="15">
        <f t="shared" si="0"/>
        <v>178</v>
      </c>
      <c r="F17" s="14"/>
      <c r="G17" s="13">
        <v>9</v>
      </c>
      <c r="H17" s="13">
        <f t="shared" si="1"/>
        <v>9</v>
      </c>
      <c r="I17" s="7">
        <f t="shared" si="2"/>
        <v>187</v>
      </c>
      <c r="J17" s="13">
        <v>14901</v>
      </c>
      <c r="K17" s="13">
        <v>1571</v>
      </c>
      <c r="L17" s="15">
        <f t="shared" si="3"/>
        <v>16472</v>
      </c>
    </row>
    <row r="18" spans="1:12" ht="12.75">
      <c r="A18" s="48" t="s">
        <v>273</v>
      </c>
      <c r="B18" s="43"/>
      <c r="C18" s="78">
        <f aca="true" t="shared" si="6" ref="C18:K18">SUM(C14:C17)</f>
        <v>426</v>
      </c>
      <c r="D18" s="20">
        <f t="shared" si="6"/>
        <v>1568</v>
      </c>
      <c r="E18" s="79">
        <f t="shared" si="6"/>
        <v>1994</v>
      </c>
      <c r="F18" s="78">
        <f t="shared" si="6"/>
        <v>4</v>
      </c>
      <c r="G18" s="20">
        <f t="shared" si="6"/>
        <v>80</v>
      </c>
      <c r="H18" s="20">
        <f t="shared" si="6"/>
        <v>84</v>
      </c>
      <c r="I18" s="21">
        <f t="shared" si="6"/>
        <v>2078</v>
      </c>
      <c r="J18" s="20">
        <f t="shared" si="6"/>
        <v>126418</v>
      </c>
      <c r="K18" s="20">
        <f t="shared" si="6"/>
        <v>11855</v>
      </c>
      <c r="L18" s="79">
        <f t="shared" si="3"/>
        <v>138273</v>
      </c>
    </row>
    <row r="19" spans="1:12" ht="12.75">
      <c r="A19" s="48" t="s">
        <v>17</v>
      </c>
      <c r="B19" s="48" t="s">
        <v>18</v>
      </c>
      <c r="C19" s="14">
        <v>90</v>
      </c>
      <c r="D19" s="13">
        <v>453</v>
      </c>
      <c r="E19" s="15">
        <f t="shared" si="0"/>
        <v>543</v>
      </c>
      <c r="F19" s="14">
        <v>1</v>
      </c>
      <c r="G19" s="13">
        <v>16</v>
      </c>
      <c r="H19" s="13">
        <f t="shared" si="1"/>
        <v>17</v>
      </c>
      <c r="I19" s="7">
        <f t="shared" si="2"/>
        <v>560</v>
      </c>
      <c r="J19" s="13">
        <v>34110</v>
      </c>
      <c r="K19" s="13">
        <v>2391</v>
      </c>
      <c r="L19" s="15">
        <f t="shared" si="3"/>
        <v>36501</v>
      </c>
    </row>
    <row r="20" spans="1:12" ht="12.75">
      <c r="A20" s="49"/>
      <c r="B20" s="40" t="s">
        <v>19</v>
      </c>
      <c r="C20" s="14">
        <v>308</v>
      </c>
      <c r="D20" s="13">
        <v>698</v>
      </c>
      <c r="E20" s="15">
        <f t="shared" si="0"/>
        <v>1006</v>
      </c>
      <c r="F20" s="14">
        <v>1</v>
      </c>
      <c r="G20" s="13">
        <v>65</v>
      </c>
      <c r="H20" s="13">
        <f t="shared" si="1"/>
        <v>66</v>
      </c>
      <c r="I20" s="7">
        <f t="shared" si="2"/>
        <v>1072</v>
      </c>
      <c r="J20" s="13">
        <v>118762</v>
      </c>
      <c r="K20" s="13">
        <v>12499</v>
      </c>
      <c r="L20" s="15">
        <f t="shared" si="3"/>
        <v>131261</v>
      </c>
    </row>
    <row r="21" spans="1:12" ht="12.75">
      <c r="A21" s="49"/>
      <c r="B21" s="40" t="s">
        <v>20</v>
      </c>
      <c r="C21" s="14">
        <v>69</v>
      </c>
      <c r="D21" s="13">
        <v>344</v>
      </c>
      <c r="E21" s="15">
        <f t="shared" si="0"/>
        <v>413</v>
      </c>
      <c r="F21" s="14"/>
      <c r="G21" s="13">
        <v>27</v>
      </c>
      <c r="H21" s="13">
        <f t="shared" si="1"/>
        <v>27</v>
      </c>
      <c r="I21" s="7">
        <f t="shared" si="2"/>
        <v>440</v>
      </c>
      <c r="J21" s="13">
        <v>28718</v>
      </c>
      <c r="K21" s="13">
        <v>2930</v>
      </c>
      <c r="L21" s="15">
        <f t="shared" si="3"/>
        <v>31648</v>
      </c>
    </row>
    <row r="22" spans="1:12" ht="12.75">
      <c r="A22" s="49"/>
      <c r="B22" s="40" t="s">
        <v>21</v>
      </c>
      <c r="C22" s="14">
        <v>93</v>
      </c>
      <c r="D22" s="13">
        <v>305</v>
      </c>
      <c r="E22" s="15">
        <f t="shared" si="0"/>
        <v>398</v>
      </c>
      <c r="F22" s="14">
        <v>1</v>
      </c>
      <c r="G22" s="13">
        <v>18</v>
      </c>
      <c r="H22" s="13">
        <f t="shared" si="1"/>
        <v>19</v>
      </c>
      <c r="I22" s="7">
        <f t="shared" si="2"/>
        <v>417</v>
      </c>
      <c r="J22" s="13">
        <v>28501</v>
      </c>
      <c r="K22" s="13">
        <v>3158</v>
      </c>
      <c r="L22" s="15">
        <f t="shared" si="3"/>
        <v>31659</v>
      </c>
    </row>
    <row r="23" spans="1:12" ht="12.75">
      <c r="A23" s="49"/>
      <c r="B23" s="40" t="s">
        <v>22</v>
      </c>
      <c r="C23" s="14">
        <v>146</v>
      </c>
      <c r="D23" s="13">
        <v>574</v>
      </c>
      <c r="E23" s="15">
        <f t="shared" si="0"/>
        <v>720</v>
      </c>
      <c r="F23" s="14">
        <v>1</v>
      </c>
      <c r="G23" s="13">
        <v>105</v>
      </c>
      <c r="H23" s="13">
        <f t="shared" si="1"/>
        <v>106</v>
      </c>
      <c r="I23" s="7">
        <f t="shared" si="2"/>
        <v>826</v>
      </c>
      <c r="J23" s="13">
        <v>48779</v>
      </c>
      <c r="K23" s="13">
        <v>10726</v>
      </c>
      <c r="L23" s="15">
        <f t="shared" si="3"/>
        <v>59505</v>
      </c>
    </row>
    <row r="24" spans="1:12" ht="12.75">
      <c r="A24" s="48" t="s">
        <v>274</v>
      </c>
      <c r="B24" s="43"/>
      <c r="C24" s="78">
        <f aca="true" t="shared" si="7" ref="C24:K24">SUM(C19:C23)</f>
        <v>706</v>
      </c>
      <c r="D24" s="20">
        <f t="shared" si="7"/>
        <v>2374</v>
      </c>
      <c r="E24" s="79">
        <f t="shared" si="7"/>
        <v>3080</v>
      </c>
      <c r="F24" s="78">
        <f t="shared" si="7"/>
        <v>4</v>
      </c>
      <c r="G24" s="20">
        <f t="shared" si="7"/>
        <v>231</v>
      </c>
      <c r="H24" s="20">
        <f t="shared" si="7"/>
        <v>235</v>
      </c>
      <c r="I24" s="21">
        <f t="shared" si="7"/>
        <v>3315</v>
      </c>
      <c r="J24" s="20">
        <f t="shared" si="7"/>
        <v>258870</v>
      </c>
      <c r="K24" s="20">
        <f t="shared" si="7"/>
        <v>31704</v>
      </c>
      <c r="L24" s="79">
        <f t="shared" si="3"/>
        <v>290574</v>
      </c>
    </row>
    <row r="25" spans="1:12" ht="12.75">
      <c r="A25" s="48" t="s">
        <v>23</v>
      </c>
      <c r="B25" s="48" t="s">
        <v>24</v>
      </c>
      <c r="C25" s="14">
        <v>221</v>
      </c>
      <c r="D25" s="13">
        <v>556</v>
      </c>
      <c r="E25" s="15">
        <f t="shared" si="0"/>
        <v>777</v>
      </c>
      <c r="F25" s="14">
        <v>3</v>
      </c>
      <c r="G25" s="13">
        <v>51</v>
      </c>
      <c r="H25" s="13">
        <f t="shared" si="1"/>
        <v>54</v>
      </c>
      <c r="I25" s="7">
        <f t="shared" si="2"/>
        <v>831</v>
      </c>
      <c r="J25" s="13">
        <v>68445</v>
      </c>
      <c r="K25" s="13">
        <v>12091</v>
      </c>
      <c r="L25" s="15">
        <f t="shared" si="3"/>
        <v>80536</v>
      </c>
    </row>
    <row r="26" spans="1:12" ht="12.75">
      <c r="A26" s="49"/>
      <c r="B26" s="40" t="s">
        <v>25</v>
      </c>
      <c r="C26" s="14">
        <v>123</v>
      </c>
      <c r="D26" s="13">
        <v>530</v>
      </c>
      <c r="E26" s="15">
        <f t="shared" si="0"/>
        <v>653</v>
      </c>
      <c r="F26" s="14">
        <v>2</v>
      </c>
      <c r="G26" s="13">
        <v>64</v>
      </c>
      <c r="H26" s="13">
        <f t="shared" si="1"/>
        <v>66</v>
      </c>
      <c r="I26" s="7">
        <f t="shared" si="2"/>
        <v>719</v>
      </c>
      <c r="J26" s="13">
        <v>49850</v>
      </c>
      <c r="K26" s="13">
        <v>11084</v>
      </c>
      <c r="L26" s="15">
        <f t="shared" si="3"/>
        <v>60934</v>
      </c>
    </row>
    <row r="27" spans="1:12" ht="12.75">
      <c r="A27" s="49"/>
      <c r="B27" s="40" t="s">
        <v>26</v>
      </c>
      <c r="C27" s="14">
        <v>101</v>
      </c>
      <c r="D27" s="13">
        <v>350</v>
      </c>
      <c r="E27" s="15">
        <f t="shared" si="0"/>
        <v>451</v>
      </c>
      <c r="F27" s="14">
        <v>6</v>
      </c>
      <c r="G27" s="13">
        <v>44</v>
      </c>
      <c r="H27" s="13">
        <f t="shared" si="1"/>
        <v>50</v>
      </c>
      <c r="I27" s="7">
        <f t="shared" si="2"/>
        <v>501</v>
      </c>
      <c r="J27" s="13">
        <v>30440</v>
      </c>
      <c r="K27" s="13">
        <v>7620</v>
      </c>
      <c r="L27" s="15">
        <f t="shared" si="3"/>
        <v>38060</v>
      </c>
    </row>
    <row r="28" spans="1:12" ht="12.75">
      <c r="A28" s="48" t="s">
        <v>275</v>
      </c>
      <c r="B28" s="43"/>
      <c r="C28" s="78">
        <f aca="true" t="shared" si="8" ref="C28:K28">SUM(C25:C27)</f>
        <v>445</v>
      </c>
      <c r="D28" s="20">
        <f t="shared" si="8"/>
        <v>1436</v>
      </c>
      <c r="E28" s="79">
        <f t="shared" si="8"/>
        <v>1881</v>
      </c>
      <c r="F28" s="78">
        <f t="shared" si="8"/>
        <v>11</v>
      </c>
      <c r="G28" s="20">
        <f t="shared" si="8"/>
        <v>159</v>
      </c>
      <c r="H28" s="20">
        <f t="shared" si="8"/>
        <v>170</v>
      </c>
      <c r="I28" s="21">
        <f t="shared" si="8"/>
        <v>2051</v>
      </c>
      <c r="J28" s="20">
        <f t="shared" si="8"/>
        <v>148735</v>
      </c>
      <c r="K28" s="20">
        <f t="shared" si="8"/>
        <v>30795</v>
      </c>
      <c r="L28" s="79">
        <f t="shared" si="3"/>
        <v>179530</v>
      </c>
    </row>
    <row r="29" spans="1:12" ht="12.75">
      <c r="A29" s="48" t="s">
        <v>27</v>
      </c>
      <c r="B29" s="48" t="s">
        <v>28</v>
      </c>
      <c r="C29" s="14">
        <v>93</v>
      </c>
      <c r="D29" s="13">
        <v>392</v>
      </c>
      <c r="E29" s="15">
        <f t="shared" si="0"/>
        <v>485</v>
      </c>
      <c r="F29" s="14"/>
      <c r="G29" s="13">
        <v>20</v>
      </c>
      <c r="H29" s="13">
        <f t="shared" si="1"/>
        <v>20</v>
      </c>
      <c r="I29" s="7">
        <f t="shared" si="2"/>
        <v>505</v>
      </c>
      <c r="J29" s="13">
        <v>33970</v>
      </c>
      <c r="K29" s="13">
        <v>3402</v>
      </c>
      <c r="L29" s="15">
        <f t="shared" si="3"/>
        <v>37372</v>
      </c>
    </row>
    <row r="30" spans="1:12" ht="12.75">
      <c r="A30" s="49"/>
      <c r="B30" s="40" t="s">
        <v>29</v>
      </c>
      <c r="C30" s="14">
        <v>41</v>
      </c>
      <c r="D30" s="13">
        <v>283</v>
      </c>
      <c r="E30" s="15">
        <f t="shared" si="0"/>
        <v>324</v>
      </c>
      <c r="F30" s="14"/>
      <c r="G30" s="13">
        <v>28</v>
      </c>
      <c r="H30" s="13">
        <f t="shared" si="1"/>
        <v>28</v>
      </c>
      <c r="I30" s="7">
        <f t="shared" si="2"/>
        <v>352</v>
      </c>
      <c r="J30" s="13">
        <v>13936</v>
      </c>
      <c r="K30" s="13">
        <v>3249</v>
      </c>
      <c r="L30" s="15">
        <f t="shared" si="3"/>
        <v>17185</v>
      </c>
    </row>
    <row r="31" spans="1:12" ht="12.75">
      <c r="A31" s="49"/>
      <c r="B31" s="40" t="s">
        <v>30</v>
      </c>
      <c r="C31" s="14">
        <v>50</v>
      </c>
      <c r="D31" s="13">
        <v>290</v>
      </c>
      <c r="E31" s="15">
        <f t="shared" si="0"/>
        <v>340</v>
      </c>
      <c r="F31" s="14"/>
      <c r="G31" s="13">
        <v>104</v>
      </c>
      <c r="H31" s="13">
        <f t="shared" si="1"/>
        <v>104</v>
      </c>
      <c r="I31" s="7">
        <f t="shared" si="2"/>
        <v>444</v>
      </c>
      <c r="J31" s="13">
        <v>14961</v>
      </c>
      <c r="K31" s="13">
        <v>8731</v>
      </c>
      <c r="L31" s="15">
        <f t="shared" si="3"/>
        <v>23692</v>
      </c>
    </row>
    <row r="32" spans="1:12" ht="12.75">
      <c r="A32" s="49"/>
      <c r="B32" s="40" t="s">
        <v>31</v>
      </c>
      <c r="C32" s="14">
        <v>147</v>
      </c>
      <c r="D32" s="13">
        <v>538</v>
      </c>
      <c r="E32" s="15">
        <f t="shared" si="0"/>
        <v>685</v>
      </c>
      <c r="F32" s="14"/>
      <c r="G32" s="13">
        <v>61</v>
      </c>
      <c r="H32" s="13">
        <f t="shared" si="1"/>
        <v>61</v>
      </c>
      <c r="I32" s="7">
        <f t="shared" si="2"/>
        <v>746</v>
      </c>
      <c r="J32" s="13">
        <v>57897</v>
      </c>
      <c r="K32" s="13">
        <v>8910</v>
      </c>
      <c r="L32" s="15">
        <f t="shared" si="3"/>
        <v>66807</v>
      </c>
    </row>
    <row r="33" spans="1:12" ht="12.75">
      <c r="A33" s="48" t="s">
        <v>276</v>
      </c>
      <c r="B33" s="43"/>
      <c r="C33" s="78">
        <f aca="true" t="shared" si="9" ref="C33:K33">SUM(C29:C32)</f>
        <v>331</v>
      </c>
      <c r="D33" s="20">
        <f t="shared" si="9"/>
        <v>1503</v>
      </c>
      <c r="E33" s="79">
        <f t="shared" si="9"/>
        <v>1834</v>
      </c>
      <c r="F33" s="78">
        <f t="shared" si="9"/>
        <v>0</v>
      </c>
      <c r="G33" s="20">
        <f t="shared" si="9"/>
        <v>213</v>
      </c>
      <c r="H33" s="20">
        <f t="shared" si="9"/>
        <v>213</v>
      </c>
      <c r="I33" s="21">
        <f t="shared" si="9"/>
        <v>2047</v>
      </c>
      <c r="J33" s="20">
        <f t="shared" si="9"/>
        <v>120764</v>
      </c>
      <c r="K33" s="20">
        <f t="shared" si="9"/>
        <v>24292</v>
      </c>
      <c r="L33" s="79">
        <f t="shared" si="3"/>
        <v>145056</v>
      </c>
    </row>
    <row r="34" spans="1:12" ht="12.75">
      <c r="A34" s="48" t="s">
        <v>32</v>
      </c>
      <c r="B34" s="48" t="s">
        <v>33</v>
      </c>
      <c r="C34" s="14">
        <v>25</v>
      </c>
      <c r="D34" s="13">
        <v>114</v>
      </c>
      <c r="E34" s="15">
        <f t="shared" si="0"/>
        <v>139</v>
      </c>
      <c r="F34" s="14"/>
      <c r="G34" s="13">
        <v>2</v>
      </c>
      <c r="H34" s="13">
        <f t="shared" si="1"/>
        <v>2</v>
      </c>
      <c r="I34" s="7">
        <f t="shared" si="2"/>
        <v>141</v>
      </c>
      <c r="J34" s="13">
        <v>10841</v>
      </c>
      <c r="K34" s="13">
        <v>718</v>
      </c>
      <c r="L34" s="15">
        <f t="shared" si="3"/>
        <v>11559</v>
      </c>
    </row>
    <row r="35" spans="1:12" ht="12.75">
      <c r="A35" s="49"/>
      <c r="B35" s="40" t="s">
        <v>34</v>
      </c>
      <c r="C35" s="14">
        <v>34</v>
      </c>
      <c r="D35" s="13">
        <v>170</v>
      </c>
      <c r="E35" s="15">
        <f t="shared" si="0"/>
        <v>204</v>
      </c>
      <c r="F35" s="14">
        <v>1</v>
      </c>
      <c r="G35" s="13">
        <v>1</v>
      </c>
      <c r="H35" s="13">
        <f t="shared" si="1"/>
        <v>2</v>
      </c>
      <c r="I35" s="7">
        <f t="shared" si="2"/>
        <v>206</v>
      </c>
      <c r="J35" s="13">
        <v>12610</v>
      </c>
      <c r="K35" s="13">
        <v>408</v>
      </c>
      <c r="L35" s="15">
        <f t="shared" si="3"/>
        <v>13018</v>
      </c>
    </row>
    <row r="36" spans="1:12" ht="12.75">
      <c r="A36" s="48" t="s">
        <v>277</v>
      </c>
      <c r="B36" s="43"/>
      <c r="C36" s="78">
        <f aca="true" t="shared" si="10" ref="C36:K36">SUM(C34:C35)</f>
        <v>59</v>
      </c>
      <c r="D36" s="20">
        <f t="shared" si="10"/>
        <v>284</v>
      </c>
      <c r="E36" s="79">
        <f t="shared" si="10"/>
        <v>343</v>
      </c>
      <c r="F36" s="78">
        <f t="shared" si="10"/>
        <v>1</v>
      </c>
      <c r="G36" s="20">
        <f t="shared" si="10"/>
        <v>3</v>
      </c>
      <c r="H36" s="20">
        <f t="shared" si="10"/>
        <v>4</v>
      </c>
      <c r="I36" s="21">
        <f t="shared" si="10"/>
        <v>347</v>
      </c>
      <c r="J36" s="20">
        <f t="shared" si="10"/>
        <v>23451</v>
      </c>
      <c r="K36" s="20">
        <f t="shared" si="10"/>
        <v>1126</v>
      </c>
      <c r="L36" s="79">
        <f t="shared" si="3"/>
        <v>24577</v>
      </c>
    </row>
    <row r="37" spans="1:12" ht="12.75">
      <c r="A37" s="48" t="s">
        <v>35</v>
      </c>
      <c r="B37" s="48" t="s">
        <v>36</v>
      </c>
      <c r="C37" s="14">
        <v>369</v>
      </c>
      <c r="D37" s="13">
        <v>699</v>
      </c>
      <c r="E37" s="15">
        <f t="shared" si="0"/>
        <v>1068</v>
      </c>
      <c r="F37" s="14"/>
      <c r="G37" s="13">
        <v>34</v>
      </c>
      <c r="H37" s="13">
        <f t="shared" si="1"/>
        <v>34</v>
      </c>
      <c r="I37" s="7">
        <f t="shared" si="2"/>
        <v>1102</v>
      </c>
      <c r="J37" s="13">
        <v>128466</v>
      </c>
      <c r="K37" s="13">
        <v>6645</v>
      </c>
      <c r="L37" s="15">
        <f t="shared" si="3"/>
        <v>135111</v>
      </c>
    </row>
    <row r="38" spans="1:12" ht="12.75">
      <c r="A38" s="49"/>
      <c r="B38" s="40" t="s">
        <v>37</v>
      </c>
      <c r="C38" s="14">
        <v>374</v>
      </c>
      <c r="D38" s="13">
        <v>412</v>
      </c>
      <c r="E38" s="15">
        <f t="shared" si="0"/>
        <v>786</v>
      </c>
      <c r="F38" s="14">
        <v>1</v>
      </c>
      <c r="G38" s="13">
        <v>38</v>
      </c>
      <c r="H38" s="13">
        <f t="shared" si="1"/>
        <v>39</v>
      </c>
      <c r="I38" s="7">
        <f t="shared" si="2"/>
        <v>825</v>
      </c>
      <c r="J38" s="13">
        <v>164573</v>
      </c>
      <c r="K38" s="13">
        <v>8701</v>
      </c>
      <c r="L38" s="15">
        <f t="shared" si="3"/>
        <v>173274</v>
      </c>
    </row>
    <row r="39" spans="1:12" ht="12.75">
      <c r="A39" s="49"/>
      <c r="B39" s="40" t="s">
        <v>38</v>
      </c>
      <c r="C39" s="14">
        <v>328</v>
      </c>
      <c r="D39" s="13">
        <v>311</v>
      </c>
      <c r="E39" s="15">
        <f t="shared" si="0"/>
        <v>639</v>
      </c>
      <c r="F39" s="14">
        <v>3</v>
      </c>
      <c r="G39" s="13">
        <v>42</v>
      </c>
      <c r="H39" s="13">
        <f t="shared" si="1"/>
        <v>45</v>
      </c>
      <c r="I39" s="7">
        <f t="shared" si="2"/>
        <v>684</v>
      </c>
      <c r="J39" s="13">
        <v>129046</v>
      </c>
      <c r="K39" s="13">
        <v>9808</v>
      </c>
      <c r="L39" s="15">
        <f t="shared" si="3"/>
        <v>138854</v>
      </c>
    </row>
    <row r="40" spans="1:12" ht="12.75">
      <c r="A40" s="48" t="s">
        <v>278</v>
      </c>
      <c r="B40" s="43"/>
      <c r="C40" s="78">
        <f aca="true" t="shared" si="11" ref="C40:K40">SUM(C37:C39)</f>
        <v>1071</v>
      </c>
      <c r="D40" s="20">
        <f t="shared" si="11"/>
        <v>1422</v>
      </c>
      <c r="E40" s="79">
        <f t="shared" si="11"/>
        <v>2493</v>
      </c>
      <c r="F40" s="78">
        <f t="shared" si="11"/>
        <v>4</v>
      </c>
      <c r="G40" s="20">
        <f t="shared" si="11"/>
        <v>114</v>
      </c>
      <c r="H40" s="20">
        <f t="shared" si="11"/>
        <v>118</v>
      </c>
      <c r="I40" s="21">
        <f t="shared" si="11"/>
        <v>2611</v>
      </c>
      <c r="J40" s="20">
        <f t="shared" si="11"/>
        <v>422085</v>
      </c>
      <c r="K40" s="20">
        <f t="shared" si="11"/>
        <v>25154</v>
      </c>
      <c r="L40" s="79">
        <f t="shared" si="3"/>
        <v>447239</v>
      </c>
    </row>
    <row r="41" spans="1:12" ht="12.75">
      <c r="A41" s="48" t="s">
        <v>39</v>
      </c>
      <c r="B41" s="48" t="s">
        <v>40</v>
      </c>
      <c r="C41" s="14">
        <v>203</v>
      </c>
      <c r="D41" s="13">
        <v>529</v>
      </c>
      <c r="E41" s="15">
        <f t="shared" si="0"/>
        <v>732</v>
      </c>
      <c r="F41" s="14">
        <v>2</v>
      </c>
      <c r="G41" s="13">
        <v>26</v>
      </c>
      <c r="H41" s="13">
        <f t="shared" si="1"/>
        <v>28</v>
      </c>
      <c r="I41" s="7">
        <f t="shared" si="2"/>
        <v>760</v>
      </c>
      <c r="J41" s="13">
        <v>52981</v>
      </c>
      <c r="K41" s="13">
        <v>4342</v>
      </c>
      <c r="L41" s="15">
        <f t="shared" si="3"/>
        <v>57323</v>
      </c>
    </row>
    <row r="42" spans="1:12" ht="12.75">
      <c r="A42" s="49"/>
      <c r="B42" s="40" t="s">
        <v>41</v>
      </c>
      <c r="C42" s="14">
        <v>77</v>
      </c>
      <c r="D42" s="13">
        <v>273</v>
      </c>
      <c r="E42" s="15">
        <f t="shared" si="0"/>
        <v>350</v>
      </c>
      <c r="F42" s="14">
        <v>1</v>
      </c>
      <c r="G42" s="13">
        <v>11</v>
      </c>
      <c r="H42" s="13">
        <f t="shared" si="1"/>
        <v>12</v>
      </c>
      <c r="I42" s="7">
        <f t="shared" si="2"/>
        <v>362</v>
      </c>
      <c r="J42" s="13">
        <v>23374</v>
      </c>
      <c r="K42" s="13">
        <v>1757</v>
      </c>
      <c r="L42" s="15">
        <f t="shared" si="3"/>
        <v>25131</v>
      </c>
    </row>
    <row r="43" spans="1:12" ht="12.75">
      <c r="A43" s="49"/>
      <c r="B43" s="40" t="s">
        <v>42</v>
      </c>
      <c r="C43" s="14">
        <v>215</v>
      </c>
      <c r="D43" s="13">
        <v>585</v>
      </c>
      <c r="E43" s="15">
        <f t="shared" si="0"/>
        <v>800</v>
      </c>
      <c r="F43" s="14">
        <v>3</v>
      </c>
      <c r="G43" s="13">
        <v>30</v>
      </c>
      <c r="H43" s="13">
        <f t="shared" si="1"/>
        <v>33</v>
      </c>
      <c r="I43" s="7">
        <f t="shared" si="2"/>
        <v>833</v>
      </c>
      <c r="J43" s="13">
        <v>59547</v>
      </c>
      <c r="K43" s="13">
        <v>5297</v>
      </c>
      <c r="L43" s="15">
        <f t="shared" si="3"/>
        <v>64844</v>
      </c>
    </row>
    <row r="44" spans="1:12" ht="12.75">
      <c r="A44" s="49"/>
      <c r="B44" s="40" t="s">
        <v>43</v>
      </c>
      <c r="C44" s="14">
        <v>133</v>
      </c>
      <c r="D44" s="13">
        <v>380</v>
      </c>
      <c r="E44" s="15">
        <f t="shared" si="0"/>
        <v>513</v>
      </c>
      <c r="F44" s="14">
        <v>1</v>
      </c>
      <c r="G44" s="13">
        <v>10</v>
      </c>
      <c r="H44" s="13">
        <f t="shared" si="1"/>
        <v>11</v>
      </c>
      <c r="I44" s="7">
        <f t="shared" si="2"/>
        <v>524</v>
      </c>
      <c r="J44" s="13">
        <v>33700</v>
      </c>
      <c r="K44" s="13">
        <v>2479</v>
      </c>
      <c r="L44" s="15">
        <f t="shared" si="3"/>
        <v>36179</v>
      </c>
    </row>
    <row r="45" spans="1:12" ht="12.75">
      <c r="A45" s="48" t="s">
        <v>279</v>
      </c>
      <c r="B45" s="43"/>
      <c r="C45" s="78">
        <f aca="true" t="shared" si="12" ref="C45:K45">SUM(C41:C44)</f>
        <v>628</v>
      </c>
      <c r="D45" s="20">
        <f t="shared" si="12"/>
        <v>1767</v>
      </c>
      <c r="E45" s="79">
        <f t="shared" si="12"/>
        <v>2395</v>
      </c>
      <c r="F45" s="78">
        <f t="shared" si="12"/>
        <v>7</v>
      </c>
      <c r="G45" s="20">
        <f t="shared" si="12"/>
        <v>77</v>
      </c>
      <c r="H45" s="20">
        <f t="shared" si="12"/>
        <v>84</v>
      </c>
      <c r="I45" s="21">
        <f t="shared" si="12"/>
        <v>2479</v>
      </c>
      <c r="J45" s="20">
        <f t="shared" si="12"/>
        <v>169602</v>
      </c>
      <c r="K45" s="20">
        <f t="shared" si="12"/>
        <v>13875</v>
      </c>
      <c r="L45" s="79">
        <f t="shared" si="3"/>
        <v>183477</v>
      </c>
    </row>
    <row r="46" spans="1:12" ht="12.75">
      <c r="A46" s="48" t="s">
        <v>44</v>
      </c>
      <c r="B46" s="48" t="s">
        <v>45</v>
      </c>
      <c r="C46" s="14">
        <v>96</v>
      </c>
      <c r="D46" s="13">
        <v>331</v>
      </c>
      <c r="E46" s="15">
        <f t="shared" si="0"/>
        <v>427</v>
      </c>
      <c r="F46" s="14">
        <v>4</v>
      </c>
      <c r="G46" s="13">
        <v>143</v>
      </c>
      <c r="H46" s="13">
        <f t="shared" si="1"/>
        <v>147</v>
      </c>
      <c r="I46" s="7">
        <f t="shared" si="2"/>
        <v>574</v>
      </c>
      <c r="J46" s="13">
        <v>22140</v>
      </c>
      <c r="K46" s="13">
        <v>9576</v>
      </c>
      <c r="L46" s="15">
        <f t="shared" si="3"/>
        <v>31716</v>
      </c>
    </row>
    <row r="47" spans="1:12" ht="12.75">
      <c r="A47" s="49"/>
      <c r="B47" s="40" t="s">
        <v>46</v>
      </c>
      <c r="C47" s="14">
        <v>150</v>
      </c>
      <c r="D47" s="13">
        <v>373</v>
      </c>
      <c r="E47" s="15">
        <f t="shared" si="0"/>
        <v>523</v>
      </c>
      <c r="F47" s="14"/>
      <c r="G47" s="13">
        <v>53</v>
      </c>
      <c r="H47" s="13">
        <f t="shared" si="1"/>
        <v>53</v>
      </c>
      <c r="I47" s="7">
        <f t="shared" si="2"/>
        <v>576</v>
      </c>
      <c r="J47" s="13">
        <v>43097</v>
      </c>
      <c r="K47" s="13">
        <v>6652</v>
      </c>
      <c r="L47" s="15">
        <f t="shared" si="3"/>
        <v>49749</v>
      </c>
    </row>
    <row r="48" spans="1:12" ht="12.75">
      <c r="A48" s="49"/>
      <c r="B48" s="40" t="s">
        <v>48</v>
      </c>
      <c r="C48" s="14">
        <v>408</v>
      </c>
      <c r="D48" s="13">
        <v>800</v>
      </c>
      <c r="E48" s="15">
        <f t="shared" si="0"/>
        <v>1208</v>
      </c>
      <c r="F48" s="14">
        <v>1</v>
      </c>
      <c r="G48" s="13">
        <v>86</v>
      </c>
      <c r="H48" s="13">
        <f t="shared" si="1"/>
        <v>87</v>
      </c>
      <c r="I48" s="7">
        <f t="shared" si="2"/>
        <v>1295</v>
      </c>
      <c r="J48" s="13">
        <v>109501</v>
      </c>
      <c r="K48" s="13">
        <v>12499</v>
      </c>
      <c r="L48" s="15">
        <f t="shared" si="3"/>
        <v>122000</v>
      </c>
    </row>
    <row r="49" spans="1:12" ht="12.75">
      <c r="A49" s="49"/>
      <c r="B49" s="40" t="s">
        <v>49</v>
      </c>
      <c r="C49" s="14">
        <v>122</v>
      </c>
      <c r="D49" s="13">
        <v>386</v>
      </c>
      <c r="E49" s="15">
        <f t="shared" si="0"/>
        <v>508</v>
      </c>
      <c r="F49" s="14">
        <v>2</v>
      </c>
      <c r="G49" s="13">
        <v>26</v>
      </c>
      <c r="H49" s="13">
        <f t="shared" si="1"/>
        <v>28</v>
      </c>
      <c r="I49" s="7">
        <f t="shared" si="2"/>
        <v>536</v>
      </c>
      <c r="J49" s="13">
        <v>34712</v>
      </c>
      <c r="K49" s="13">
        <v>3895</v>
      </c>
      <c r="L49" s="15">
        <f t="shared" si="3"/>
        <v>38607</v>
      </c>
    </row>
    <row r="50" spans="1:12" ht="12.75">
      <c r="A50" s="49"/>
      <c r="B50" s="40" t="s">
        <v>47</v>
      </c>
      <c r="C50" s="14">
        <v>167</v>
      </c>
      <c r="D50" s="13">
        <v>485</v>
      </c>
      <c r="E50" s="15">
        <f t="shared" si="0"/>
        <v>652</v>
      </c>
      <c r="F50" s="14">
        <v>5</v>
      </c>
      <c r="G50" s="13">
        <v>54</v>
      </c>
      <c r="H50" s="13">
        <f t="shared" si="1"/>
        <v>59</v>
      </c>
      <c r="I50" s="7">
        <f t="shared" si="2"/>
        <v>711</v>
      </c>
      <c r="J50" s="13">
        <v>52471</v>
      </c>
      <c r="K50" s="13">
        <v>10066</v>
      </c>
      <c r="L50" s="15">
        <f t="shared" si="3"/>
        <v>62537</v>
      </c>
    </row>
    <row r="51" spans="1:12" ht="12.75">
      <c r="A51" s="48" t="s">
        <v>280</v>
      </c>
      <c r="B51" s="43"/>
      <c r="C51" s="78">
        <f aca="true" t="shared" si="13" ref="C51:K51">SUM(C46:C50)</f>
        <v>943</v>
      </c>
      <c r="D51" s="20">
        <f t="shared" si="13"/>
        <v>2375</v>
      </c>
      <c r="E51" s="79">
        <f t="shared" si="13"/>
        <v>3318</v>
      </c>
      <c r="F51" s="78">
        <f t="shared" si="13"/>
        <v>12</v>
      </c>
      <c r="G51" s="20">
        <f t="shared" si="13"/>
        <v>362</v>
      </c>
      <c r="H51" s="20">
        <f t="shared" si="13"/>
        <v>374</v>
      </c>
      <c r="I51" s="21">
        <f t="shared" si="13"/>
        <v>3692</v>
      </c>
      <c r="J51" s="20">
        <f t="shared" si="13"/>
        <v>261921</v>
      </c>
      <c r="K51" s="20">
        <f t="shared" si="13"/>
        <v>42688</v>
      </c>
      <c r="L51" s="79">
        <f t="shared" si="3"/>
        <v>304609</v>
      </c>
    </row>
    <row r="52" spans="1:12" ht="12.75">
      <c r="A52" s="48" t="s">
        <v>50</v>
      </c>
      <c r="B52" s="48" t="s">
        <v>51</v>
      </c>
      <c r="C52" s="14">
        <v>807</v>
      </c>
      <c r="D52" s="13">
        <v>1308</v>
      </c>
      <c r="E52" s="15">
        <f t="shared" si="0"/>
        <v>2115</v>
      </c>
      <c r="F52" s="14">
        <v>35</v>
      </c>
      <c r="G52" s="13">
        <v>349</v>
      </c>
      <c r="H52" s="13">
        <f t="shared" si="1"/>
        <v>384</v>
      </c>
      <c r="I52" s="7">
        <f t="shared" si="2"/>
        <v>2499</v>
      </c>
      <c r="J52" s="13">
        <v>300125</v>
      </c>
      <c r="K52" s="13">
        <v>75252</v>
      </c>
      <c r="L52" s="15">
        <f t="shared" si="3"/>
        <v>375377</v>
      </c>
    </row>
    <row r="53" spans="1:12" ht="12.75">
      <c r="A53" s="49"/>
      <c r="B53" s="40" t="s">
        <v>52</v>
      </c>
      <c r="C53" s="14">
        <v>505</v>
      </c>
      <c r="D53" s="13">
        <v>1201</v>
      </c>
      <c r="E53" s="15">
        <f t="shared" si="0"/>
        <v>1706</v>
      </c>
      <c r="F53" s="14">
        <v>3</v>
      </c>
      <c r="G53" s="13">
        <v>120</v>
      </c>
      <c r="H53" s="13">
        <f t="shared" si="1"/>
        <v>123</v>
      </c>
      <c r="I53" s="7">
        <f t="shared" si="2"/>
        <v>1829</v>
      </c>
      <c r="J53" s="13">
        <v>176471</v>
      </c>
      <c r="K53" s="13">
        <v>23435</v>
      </c>
      <c r="L53" s="15">
        <f t="shared" si="3"/>
        <v>199906</v>
      </c>
    </row>
    <row r="54" spans="1:12" ht="12.75">
      <c r="A54" s="48" t="s">
        <v>283</v>
      </c>
      <c r="B54" s="43"/>
      <c r="C54" s="78">
        <f aca="true" t="shared" si="14" ref="C54:K54">SUM(C52:C53)</f>
        <v>1312</v>
      </c>
      <c r="D54" s="20">
        <f t="shared" si="14"/>
        <v>2509</v>
      </c>
      <c r="E54" s="79">
        <f t="shared" si="14"/>
        <v>3821</v>
      </c>
      <c r="F54" s="78">
        <f t="shared" si="14"/>
        <v>38</v>
      </c>
      <c r="G54" s="20">
        <f t="shared" si="14"/>
        <v>469</v>
      </c>
      <c r="H54" s="20">
        <f t="shared" si="14"/>
        <v>507</v>
      </c>
      <c r="I54" s="21">
        <f t="shared" si="14"/>
        <v>4328</v>
      </c>
      <c r="J54" s="20">
        <f t="shared" si="14"/>
        <v>476596</v>
      </c>
      <c r="K54" s="20">
        <f t="shared" si="14"/>
        <v>98687</v>
      </c>
      <c r="L54" s="79">
        <f t="shared" si="3"/>
        <v>575283</v>
      </c>
    </row>
    <row r="55" spans="1:12" ht="12.75">
      <c r="A55" s="48" t="s">
        <v>53</v>
      </c>
      <c r="B55" s="48" t="s">
        <v>54</v>
      </c>
      <c r="C55" s="14">
        <v>62</v>
      </c>
      <c r="D55" s="13">
        <v>286</v>
      </c>
      <c r="E55" s="15">
        <f t="shared" si="0"/>
        <v>348</v>
      </c>
      <c r="F55" s="14"/>
      <c r="G55" s="13">
        <v>9</v>
      </c>
      <c r="H55" s="13">
        <f t="shared" si="1"/>
        <v>9</v>
      </c>
      <c r="I55" s="7">
        <f t="shared" si="2"/>
        <v>357</v>
      </c>
      <c r="J55" s="13">
        <v>22167</v>
      </c>
      <c r="K55" s="13">
        <v>1659</v>
      </c>
      <c r="L55" s="15">
        <f t="shared" si="3"/>
        <v>23826</v>
      </c>
    </row>
    <row r="56" spans="1:12" ht="12.75">
      <c r="A56" s="49"/>
      <c r="B56" s="40" t="s">
        <v>55</v>
      </c>
      <c r="C56" s="14">
        <v>33</v>
      </c>
      <c r="D56" s="13">
        <v>206</v>
      </c>
      <c r="E56" s="15">
        <f t="shared" si="0"/>
        <v>239</v>
      </c>
      <c r="F56" s="14"/>
      <c r="G56" s="13">
        <v>5</v>
      </c>
      <c r="H56" s="13">
        <f t="shared" si="1"/>
        <v>5</v>
      </c>
      <c r="I56" s="7">
        <f t="shared" si="2"/>
        <v>244</v>
      </c>
      <c r="J56" s="13">
        <v>11077</v>
      </c>
      <c r="K56" s="13">
        <v>416</v>
      </c>
      <c r="L56" s="15">
        <f t="shared" si="3"/>
        <v>11493</v>
      </c>
    </row>
    <row r="57" spans="1:12" ht="12.75">
      <c r="A57" s="49"/>
      <c r="B57" s="40" t="s">
        <v>56</v>
      </c>
      <c r="C57" s="14">
        <v>92</v>
      </c>
      <c r="D57" s="13">
        <v>269</v>
      </c>
      <c r="E57" s="15">
        <f t="shared" si="0"/>
        <v>361</v>
      </c>
      <c r="F57" s="14"/>
      <c r="G57" s="13">
        <v>14</v>
      </c>
      <c r="H57" s="13">
        <f t="shared" si="1"/>
        <v>14</v>
      </c>
      <c r="I57" s="7">
        <f t="shared" si="2"/>
        <v>375</v>
      </c>
      <c r="J57" s="13">
        <v>32254</v>
      </c>
      <c r="K57" s="13">
        <v>2079</v>
      </c>
      <c r="L57" s="15">
        <f t="shared" si="3"/>
        <v>34333</v>
      </c>
    </row>
    <row r="58" spans="1:12" ht="12.75">
      <c r="A58" s="48" t="s">
        <v>284</v>
      </c>
      <c r="B58" s="43"/>
      <c r="C58" s="78">
        <f aca="true" t="shared" si="15" ref="C58:K58">SUM(C55:C57)</f>
        <v>187</v>
      </c>
      <c r="D58" s="20">
        <f t="shared" si="15"/>
        <v>761</v>
      </c>
      <c r="E58" s="79">
        <f t="shared" si="15"/>
        <v>948</v>
      </c>
      <c r="F58" s="78">
        <f t="shared" si="15"/>
        <v>0</v>
      </c>
      <c r="G58" s="20">
        <f t="shared" si="15"/>
        <v>28</v>
      </c>
      <c r="H58" s="20">
        <f t="shared" si="15"/>
        <v>28</v>
      </c>
      <c r="I58" s="21">
        <f t="shared" si="15"/>
        <v>976</v>
      </c>
      <c r="J58" s="20">
        <f t="shared" si="15"/>
        <v>65498</v>
      </c>
      <c r="K58" s="20">
        <f t="shared" si="15"/>
        <v>4154</v>
      </c>
      <c r="L58" s="79">
        <f t="shared" si="3"/>
        <v>69652</v>
      </c>
    </row>
    <row r="59" spans="1:12" ht="12.75">
      <c r="A59" s="48" t="s">
        <v>57</v>
      </c>
      <c r="B59" s="48" t="s">
        <v>58</v>
      </c>
      <c r="C59" s="14">
        <v>130</v>
      </c>
      <c r="D59" s="13">
        <v>428</v>
      </c>
      <c r="E59" s="15">
        <f t="shared" si="0"/>
        <v>558</v>
      </c>
      <c r="F59" s="14">
        <v>1</v>
      </c>
      <c r="G59" s="13">
        <v>44</v>
      </c>
      <c r="H59" s="13">
        <f t="shared" si="1"/>
        <v>45</v>
      </c>
      <c r="I59" s="7">
        <f t="shared" si="2"/>
        <v>603</v>
      </c>
      <c r="J59" s="13">
        <v>49989</v>
      </c>
      <c r="K59" s="13">
        <v>7004</v>
      </c>
      <c r="L59" s="15">
        <f t="shared" si="3"/>
        <v>56993</v>
      </c>
    </row>
    <row r="60" spans="1:12" ht="12.75">
      <c r="A60" s="49"/>
      <c r="B60" s="40" t="s">
        <v>59</v>
      </c>
      <c r="C60" s="14">
        <v>239</v>
      </c>
      <c r="D60" s="13">
        <v>512</v>
      </c>
      <c r="E60" s="15">
        <f t="shared" si="0"/>
        <v>751</v>
      </c>
      <c r="F60" s="14">
        <v>15</v>
      </c>
      <c r="G60" s="13">
        <v>156</v>
      </c>
      <c r="H60" s="13">
        <f t="shared" si="1"/>
        <v>171</v>
      </c>
      <c r="I60" s="7">
        <f t="shared" si="2"/>
        <v>922</v>
      </c>
      <c r="J60" s="13">
        <v>74145</v>
      </c>
      <c r="K60" s="13">
        <v>19504</v>
      </c>
      <c r="L60" s="15">
        <f t="shared" si="3"/>
        <v>93649</v>
      </c>
    </row>
    <row r="61" spans="1:12" ht="12.75">
      <c r="A61" s="49"/>
      <c r="B61" s="40" t="s">
        <v>60</v>
      </c>
      <c r="C61" s="14">
        <v>461</v>
      </c>
      <c r="D61" s="13">
        <v>688</v>
      </c>
      <c r="E61" s="15">
        <f t="shared" si="0"/>
        <v>1149</v>
      </c>
      <c r="F61" s="14">
        <v>8</v>
      </c>
      <c r="G61" s="13">
        <v>189</v>
      </c>
      <c r="H61" s="13">
        <f t="shared" si="1"/>
        <v>197</v>
      </c>
      <c r="I61" s="7">
        <f t="shared" si="2"/>
        <v>1346</v>
      </c>
      <c r="J61" s="13">
        <v>154283</v>
      </c>
      <c r="K61" s="13">
        <v>31061</v>
      </c>
      <c r="L61" s="15">
        <f t="shared" si="3"/>
        <v>185344</v>
      </c>
    </row>
    <row r="62" spans="1:12" ht="12.75">
      <c r="A62" s="48" t="s">
        <v>285</v>
      </c>
      <c r="B62" s="43"/>
      <c r="C62" s="78">
        <f aca="true" t="shared" si="16" ref="C62:K62">SUM(C59:C61)</f>
        <v>830</v>
      </c>
      <c r="D62" s="20">
        <f t="shared" si="16"/>
        <v>1628</v>
      </c>
      <c r="E62" s="79">
        <f t="shared" si="16"/>
        <v>2458</v>
      </c>
      <c r="F62" s="78">
        <f t="shared" si="16"/>
        <v>24</v>
      </c>
      <c r="G62" s="20">
        <f t="shared" si="16"/>
        <v>389</v>
      </c>
      <c r="H62" s="20">
        <f t="shared" si="16"/>
        <v>413</v>
      </c>
      <c r="I62" s="21">
        <f t="shared" si="16"/>
        <v>2871</v>
      </c>
      <c r="J62" s="20">
        <f t="shared" si="16"/>
        <v>278417</v>
      </c>
      <c r="K62" s="20">
        <f t="shared" si="16"/>
        <v>57569</v>
      </c>
      <c r="L62" s="79">
        <f t="shared" si="3"/>
        <v>335986</v>
      </c>
    </row>
    <row r="63" spans="1:12" ht="12.75">
      <c r="A63" s="48" t="s">
        <v>61</v>
      </c>
      <c r="B63" s="48" t="s">
        <v>62</v>
      </c>
      <c r="C63" s="14">
        <v>83</v>
      </c>
      <c r="D63" s="13">
        <v>345</v>
      </c>
      <c r="E63" s="15">
        <f t="shared" si="0"/>
        <v>428</v>
      </c>
      <c r="F63" s="14"/>
      <c r="G63" s="13">
        <v>10</v>
      </c>
      <c r="H63" s="13">
        <f t="shared" si="1"/>
        <v>10</v>
      </c>
      <c r="I63" s="7">
        <f t="shared" si="2"/>
        <v>438</v>
      </c>
      <c r="J63" s="13">
        <v>27536</v>
      </c>
      <c r="K63" s="13">
        <v>1804</v>
      </c>
      <c r="L63" s="15">
        <f t="shared" si="3"/>
        <v>29340</v>
      </c>
    </row>
    <row r="64" spans="1:12" ht="12.75">
      <c r="A64" s="49"/>
      <c r="B64" s="40" t="s">
        <v>63</v>
      </c>
      <c r="C64" s="14">
        <v>181</v>
      </c>
      <c r="D64" s="13">
        <v>434</v>
      </c>
      <c r="E64" s="15">
        <f aca="true" t="shared" si="17" ref="E64:E125">C64+D64</f>
        <v>615</v>
      </c>
      <c r="F64" s="14"/>
      <c r="G64" s="13">
        <v>46</v>
      </c>
      <c r="H64" s="13">
        <f aca="true" t="shared" si="18" ref="H64:H125">F64+G64</f>
        <v>46</v>
      </c>
      <c r="I64" s="7">
        <f aca="true" t="shared" si="19" ref="I64:I125">E64+H64</f>
        <v>661</v>
      </c>
      <c r="J64" s="13">
        <v>73931</v>
      </c>
      <c r="K64" s="13">
        <v>7977</v>
      </c>
      <c r="L64" s="15">
        <f aca="true" t="shared" si="20" ref="L64:L125">J64+K64</f>
        <v>81908</v>
      </c>
    </row>
    <row r="65" spans="1:12" ht="12.75">
      <c r="A65" s="49"/>
      <c r="B65" s="40" t="s">
        <v>64</v>
      </c>
      <c r="C65" s="14">
        <v>215</v>
      </c>
      <c r="D65" s="13">
        <v>440</v>
      </c>
      <c r="E65" s="15">
        <f t="shared" si="17"/>
        <v>655</v>
      </c>
      <c r="F65" s="14">
        <v>2</v>
      </c>
      <c r="G65" s="13">
        <v>66</v>
      </c>
      <c r="H65" s="13">
        <f t="shared" si="18"/>
        <v>68</v>
      </c>
      <c r="I65" s="7">
        <f t="shared" si="19"/>
        <v>723</v>
      </c>
      <c r="J65" s="13">
        <v>56121</v>
      </c>
      <c r="K65" s="13">
        <v>10283</v>
      </c>
      <c r="L65" s="15">
        <f t="shared" si="20"/>
        <v>66404</v>
      </c>
    </row>
    <row r="66" spans="1:12" ht="12.75">
      <c r="A66" s="49"/>
      <c r="B66" s="40" t="s">
        <v>65</v>
      </c>
      <c r="C66" s="14">
        <v>12</v>
      </c>
      <c r="D66" s="13">
        <v>174</v>
      </c>
      <c r="E66" s="15">
        <f t="shared" si="17"/>
        <v>186</v>
      </c>
      <c r="F66" s="14"/>
      <c r="G66" s="13">
        <v>44</v>
      </c>
      <c r="H66" s="13">
        <f t="shared" si="18"/>
        <v>44</v>
      </c>
      <c r="I66" s="7">
        <f t="shared" si="19"/>
        <v>230</v>
      </c>
      <c r="J66" s="13">
        <v>5196</v>
      </c>
      <c r="K66" s="13">
        <v>3289</v>
      </c>
      <c r="L66" s="15">
        <f t="shared" si="20"/>
        <v>8485</v>
      </c>
    </row>
    <row r="67" spans="1:12" ht="12.75">
      <c r="A67" s="49"/>
      <c r="B67" s="40" t="s">
        <v>66</v>
      </c>
      <c r="C67" s="14">
        <v>135</v>
      </c>
      <c r="D67" s="13">
        <v>202</v>
      </c>
      <c r="E67" s="15">
        <f t="shared" si="17"/>
        <v>337</v>
      </c>
      <c r="F67" s="14"/>
      <c r="G67" s="13">
        <v>11</v>
      </c>
      <c r="H67" s="13">
        <f t="shared" si="18"/>
        <v>11</v>
      </c>
      <c r="I67" s="7">
        <f t="shared" si="19"/>
        <v>348</v>
      </c>
      <c r="J67" s="13">
        <v>33157</v>
      </c>
      <c r="K67" s="13">
        <v>2701</v>
      </c>
      <c r="L67" s="15">
        <f t="shared" si="20"/>
        <v>35858</v>
      </c>
    </row>
    <row r="68" spans="1:12" ht="12.75">
      <c r="A68" s="48" t="s">
        <v>287</v>
      </c>
      <c r="B68" s="43"/>
      <c r="C68" s="78">
        <f aca="true" t="shared" si="21" ref="C68:K68">SUM(C63:C67)</f>
        <v>626</v>
      </c>
      <c r="D68" s="20">
        <f t="shared" si="21"/>
        <v>1595</v>
      </c>
      <c r="E68" s="79">
        <f t="shared" si="21"/>
        <v>2221</v>
      </c>
      <c r="F68" s="78">
        <f t="shared" si="21"/>
        <v>2</v>
      </c>
      <c r="G68" s="20">
        <f t="shared" si="21"/>
        <v>177</v>
      </c>
      <c r="H68" s="20">
        <f t="shared" si="21"/>
        <v>179</v>
      </c>
      <c r="I68" s="21">
        <f t="shared" si="21"/>
        <v>2400</v>
      </c>
      <c r="J68" s="20">
        <f t="shared" si="21"/>
        <v>195941</v>
      </c>
      <c r="K68" s="20">
        <f t="shared" si="21"/>
        <v>26054</v>
      </c>
      <c r="L68" s="79">
        <f t="shared" si="20"/>
        <v>221995</v>
      </c>
    </row>
    <row r="69" spans="1:12" ht="12.75">
      <c r="A69" s="48" t="s">
        <v>67</v>
      </c>
      <c r="B69" s="3" t="s">
        <v>68</v>
      </c>
      <c r="C69" s="14">
        <v>273</v>
      </c>
      <c r="D69" s="13">
        <v>607</v>
      </c>
      <c r="E69" s="15">
        <f t="shared" si="17"/>
        <v>880</v>
      </c>
      <c r="F69" s="14">
        <v>1</v>
      </c>
      <c r="G69" s="13">
        <v>32</v>
      </c>
      <c r="H69" s="13">
        <f t="shared" si="18"/>
        <v>33</v>
      </c>
      <c r="I69" s="7">
        <f t="shared" si="19"/>
        <v>913</v>
      </c>
      <c r="J69" s="13">
        <v>80659</v>
      </c>
      <c r="K69" s="13">
        <v>7533</v>
      </c>
      <c r="L69" s="15">
        <f t="shared" si="20"/>
        <v>88192</v>
      </c>
    </row>
    <row r="70" spans="1:12" ht="12.75">
      <c r="A70" s="49"/>
      <c r="B70" s="11" t="s">
        <v>69</v>
      </c>
      <c r="C70" s="14">
        <v>81</v>
      </c>
      <c r="D70" s="13">
        <v>300</v>
      </c>
      <c r="E70" s="15">
        <f t="shared" si="17"/>
        <v>381</v>
      </c>
      <c r="F70" s="14"/>
      <c r="G70" s="13">
        <v>9</v>
      </c>
      <c r="H70" s="13">
        <f t="shared" si="18"/>
        <v>9</v>
      </c>
      <c r="I70" s="7">
        <f t="shared" si="19"/>
        <v>390</v>
      </c>
      <c r="J70" s="13">
        <v>22980</v>
      </c>
      <c r="K70" s="13">
        <v>2003</v>
      </c>
      <c r="L70" s="15">
        <f t="shared" si="20"/>
        <v>24983</v>
      </c>
    </row>
    <row r="71" spans="1:12" ht="12.75">
      <c r="A71" s="49"/>
      <c r="B71" s="11" t="s">
        <v>70</v>
      </c>
      <c r="C71" s="14">
        <v>589</v>
      </c>
      <c r="D71" s="13">
        <v>1018</v>
      </c>
      <c r="E71" s="15">
        <f t="shared" si="17"/>
        <v>1607</v>
      </c>
      <c r="F71" s="14">
        <v>1</v>
      </c>
      <c r="G71" s="13">
        <v>19</v>
      </c>
      <c r="H71" s="13">
        <f t="shared" si="18"/>
        <v>20</v>
      </c>
      <c r="I71" s="7">
        <f t="shared" si="19"/>
        <v>1627</v>
      </c>
      <c r="J71" s="13">
        <v>119981</v>
      </c>
      <c r="K71" s="13">
        <v>4766</v>
      </c>
      <c r="L71" s="15">
        <f t="shared" si="20"/>
        <v>124747</v>
      </c>
    </row>
    <row r="72" spans="1:12" ht="12.75">
      <c r="A72" s="49"/>
      <c r="B72" s="33" t="s">
        <v>71</v>
      </c>
      <c r="C72" s="14">
        <v>138</v>
      </c>
      <c r="D72" s="13">
        <v>570</v>
      </c>
      <c r="E72" s="15">
        <f t="shared" si="17"/>
        <v>708</v>
      </c>
      <c r="F72" s="14">
        <v>3</v>
      </c>
      <c r="G72" s="13">
        <v>24</v>
      </c>
      <c r="H72" s="13">
        <f t="shared" si="18"/>
        <v>27</v>
      </c>
      <c r="I72" s="7">
        <f t="shared" si="19"/>
        <v>735</v>
      </c>
      <c r="J72" s="13">
        <v>44289</v>
      </c>
      <c r="K72" s="13">
        <v>4330</v>
      </c>
      <c r="L72" s="15">
        <f t="shared" si="20"/>
        <v>48619</v>
      </c>
    </row>
    <row r="73" spans="1:12" ht="12.75">
      <c r="A73" s="48" t="s">
        <v>288</v>
      </c>
      <c r="B73" s="82"/>
      <c r="C73" s="78">
        <f aca="true" t="shared" si="22" ref="C73:K73">SUM(C69:C72)</f>
        <v>1081</v>
      </c>
      <c r="D73" s="20">
        <f t="shared" si="22"/>
        <v>2495</v>
      </c>
      <c r="E73" s="79">
        <f t="shared" si="22"/>
        <v>3576</v>
      </c>
      <c r="F73" s="78">
        <f t="shared" si="22"/>
        <v>5</v>
      </c>
      <c r="G73" s="20">
        <f t="shared" si="22"/>
        <v>84</v>
      </c>
      <c r="H73" s="20">
        <f t="shared" si="22"/>
        <v>89</v>
      </c>
      <c r="I73" s="21">
        <f t="shared" si="22"/>
        <v>3665</v>
      </c>
      <c r="J73" s="20">
        <f t="shared" si="22"/>
        <v>267909</v>
      </c>
      <c r="K73" s="20">
        <f t="shared" si="22"/>
        <v>18632</v>
      </c>
      <c r="L73" s="79">
        <f t="shared" si="20"/>
        <v>286541</v>
      </c>
    </row>
    <row r="74" spans="1:12" ht="12.75">
      <c r="A74" s="48" t="s">
        <v>72</v>
      </c>
      <c r="B74" s="48" t="s">
        <v>73</v>
      </c>
      <c r="C74" s="14">
        <v>224</v>
      </c>
      <c r="D74" s="13">
        <v>406</v>
      </c>
      <c r="E74" s="15">
        <f t="shared" si="17"/>
        <v>630</v>
      </c>
      <c r="F74" s="14">
        <v>6</v>
      </c>
      <c r="G74" s="13">
        <v>342</v>
      </c>
      <c r="H74" s="13">
        <f t="shared" si="18"/>
        <v>348</v>
      </c>
      <c r="I74" s="7">
        <f t="shared" si="19"/>
        <v>978</v>
      </c>
      <c r="J74" s="13">
        <v>82664</v>
      </c>
      <c r="K74" s="13">
        <v>53687</v>
      </c>
      <c r="L74" s="15">
        <f t="shared" si="20"/>
        <v>136351</v>
      </c>
    </row>
    <row r="75" spans="1:12" ht="12.75">
      <c r="A75" s="49"/>
      <c r="B75" s="40" t="s">
        <v>74</v>
      </c>
      <c r="C75" s="14">
        <v>193</v>
      </c>
      <c r="D75" s="13">
        <v>412</v>
      </c>
      <c r="E75" s="15">
        <f t="shared" si="17"/>
        <v>605</v>
      </c>
      <c r="F75" s="14">
        <v>54</v>
      </c>
      <c r="G75" s="13">
        <v>322</v>
      </c>
      <c r="H75" s="13">
        <f t="shared" si="18"/>
        <v>376</v>
      </c>
      <c r="I75" s="7">
        <f t="shared" si="19"/>
        <v>981</v>
      </c>
      <c r="J75" s="13">
        <v>60600</v>
      </c>
      <c r="K75" s="13">
        <v>40185</v>
      </c>
      <c r="L75" s="15">
        <f t="shared" si="20"/>
        <v>100785</v>
      </c>
    </row>
    <row r="76" spans="1:12" ht="12.75">
      <c r="A76" s="49"/>
      <c r="B76" s="40" t="s">
        <v>75</v>
      </c>
      <c r="C76" s="14">
        <v>67</v>
      </c>
      <c r="D76" s="13">
        <v>237</v>
      </c>
      <c r="E76" s="15">
        <f t="shared" si="17"/>
        <v>304</v>
      </c>
      <c r="F76" s="14">
        <v>23</v>
      </c>
      <c r="G76" s="13">
        <v>143</v>
      </c>
      <c r="H76" s="13">
        <f t="shared" si="18"/>
        <v>166</v>
      </c>
      <c r="I76" s="7">
        <f t="shared" si="19"/>
        <v>470</v>
      </c>
      <c r="J76" s="13">
        <v>24174</v>
      </c>
      <c r="K76" s="13">
        <v>13812</v>
      </c>
      <c r="L76" s="15">
        <f t="shared" si="20"/>
        <v>37986</v>
      </c>
    </row>
    <row r="77" spans="1:12" ht="12.75">
      <c r="A77" s="49"/>
      <c r="B77" s="40" t="s">
        <v>76</v>
      </c>
      <c r="C77" s="14">
        <v>134</v>
      </c>
      <c r="D77" s="13">
        <v>439</v>
      </c>
      <c r="E77" s="15">
        <f t="shared" si="17"/>
        <v>573</v>
      </c>
      <c r="F77" s="14">
        <v>5</v>
      </c>
      <c r="G77" s="13">
        <v>81</v>
      </c>
      <c r="H77" s="13">
        <f t="shared" si="18"/>
        <v>86</v>
      </c>
      <c r="I77" s="7">
        <f t="shared" si="19"/>
        <v>659</v>
      </c>
      <c r="J77" s="13">
        <v>53709</v>
      </c>
      <c r="K77" s="13">
        <v>10552</v>
      </c>
      <c r="L77" s="15">
        <f t="shared" si="20"/>
        <v>64261</v>
      </c>
    </row>
    <row r="78" spans="1:12" ht="12.75">
      <c r="A78" s="49"/>
      <c r="B78" s="40" t="s">
        <v>77</v>
      </c>
      <c r="C78" s="14">
        <v>84</v>
      </c>
      <c r="D78" s="13">
        <v>282</v>
      </c>
      <c r="E78" s="15">
        <f t="shared" si="17"/>
        <v>366</v>
      </c>
      <c r="F78" s="14">
        <v>11</v>
      </c>
      <c r="G78" s="13">
        <v>338</v>
      </c>
      <c r="H78" s="13">
        <f t="shared" si="18"/>
        <v>349</v>
      </c>
      <c r="I78" s="7">
        <f t="shared" si="19"/>
        <v>715</v>
      </c>
      <c r="J78" s="13">
        <v>28778</v>
      </c>
      <c r="K78" s="13">
        <v>38243</v>
      </c>
      <c r="L78" s="15">
        <f t="shared" si="20"/>
        <v>67021</v>
      </c>
    </row>
    <row r="79" spans="1:12" ht="12.75">
      <c r="A79" s="48" t="s">
        <v>289</v>
      </c>
      <c r="B79" s="43"/>
      <c r="C79" s="78">
        <f>SUM(C74:C78)</f>
        <v>702</v>
      </c>
      <c r="D79" s="20">
        <f aca="true" t="shared" si="23" ref="D79:K79">SUM(D74:D78)</f>
        <v>1776</v>
      </c>
      <c r="E79" s="79">
        <f t="shared" si="23"/>
        <v>2478</v>
      </c>
      <c r="F79" s="78">
        <f t="shared" si="23"/>
        <v>99</v>
      </c>
      <c r="G79" s="20">
        <f t="shared" si="23"/>
        <v>1226</v>
      </c>
      <c r="H79" s="20">
        <f t="shared" si="23"/>
        <v>1325</v>
      </c>
      <c r="I79" s="21">
        <f t="shared" si="23"/>
        <v>3803</v>
      </c>
      <c r="J79" s="20">
        <f t="shared" si="23"/>
        <v>249925</v>
      </c>
      <c r="K79" s="20">
        <f t="shared" si="23"/>
        <v>156479</v>
      </c>
      <c r="L79" s="79">
        <f t="shared" si="20"/>
        <v>406404</v>
      </c>
    </row>
    <row r="80" spans="1:12" ht="12.75">
      <c r="A80" s="48" t="s">
        <v>78</v>
      </c>
      <c r="B80" s="48" t="s">
        <v>79</v>
      </c>
      <c r="C80" s="14">
        <v>173</v>
      </c>
      <c r="D80" s="13">
        <v>371</v>
      </c>
      <c r="E80" s="15">
        <f t="shared" si="17"/>
        <v>544</v>
      </c>
      <c r="F80" s="14">
        <v>1</v>
      </c>
      <c r="G80" s="13">
        <v>37</v>
      </c>
      <c r="H80" s="13">
        <f t="shared" si="18"/>
        <v>38</v>
      </c>
      <c r="I80" s="7">
        <f t="shared" si="19"/>
        <v>582</v>
      </c>
      <c r="J80" s="13">
        <v>75300</v>
      </c>
      <c r="K80" s="13">
        <v>8257</v>
      </c>
      <c r="L80" s="15">
        <f t="shared" si="20"/>
        <v>83557</v>
      </c>
    </row>
    <row r="81" spans="1:12" ht="12.75">
      <c r="A81" s="49"/>
      <c r="B81" s="40" t="s">
        <v>80</v>
      </c>
      <c r="C81" s="14">
        <v>192</v>
      </c>
      <c r="D81" s="13">
        <v>311</v>
      </c>
      <c r="E81" s="15">
        <f t="shared" si="17"/>
        <v>503</v>
      </c>
      <c r="F81" s="14"/>
      <c r="G81" s="13">
        <v>26</v>
      </c>
      <c r="H81" s="13">
        <f t="shared" si="18"/>
        <v>26</v>
      </c>
      <c r="I81" s="7">
        <f t="shared" si="19"/>
        <v>529</v>
      </c>
      <c r="J81" s="13">
        <v>72559</v>
      </c>
      <c r="K81" s="13">
        <v>5370</v>
      </c>
      <c r="L81" s="15">
        <f t="shared" si="20"/>
        <v>77929</v>
      </c>
    </row>
    <row r="82" spans="1:12" ht="12.75">
      <c r="A82" s="48" t="s">
        <v>290</v>
      </c>
      <c r="B82" s="43"/>
      <c r="C82" s="67">
        <f>SUM(C80:C81)</f>
        <v>365</v>
      </c>
      <c r="D82" s="68">
        <f aca="true" t="shared" si="24" ref="D82:K82">SUM(D80:D81)</f>
        <v>682</v>
      </c>
      <c r="E82" s="69">
        <f t="shared" si="24"/>
        <v>1047</v>
      </c>
      <c r="F82" s="67">
        <f t="shared" si="24"/>
        <v>1</v>
      </c>
      <c r="G82" s="68">
        <f t="shared" si="24"/>
        <v>63</v>
      </c>
      <c r="H82" s="68">
        <f t="shared" si="24"/>
        <v>64</v>
      </c>
      <c r="I82" s="25">
        <f t="shared" si="24"/>
        <v>1111</v>
      </c>
      <c r="J82" s="68">
        <f t="shared" si="24"/>
        <v>147859</v>
      </c>
      <c r="K82" s="68">
        <f t="shared" si="24"/>
        <v>13627</v>
      </c>
      <c r="L82" s="69">
        <f t="shared" si="20"/>
        <v>161486</v>
      </c>
    </row>
    <row r="83" spans="1:12" ht="12.75">
      <c r="A83" s="48" t="s">
        <v>81</v>
      </c>
      <c r="B83" s="48" t="s">
        <v>82</v>
      </c>
      <c r="C83" s="14">
        <v>95</v>
      </c>
      <c r="D83" s="13">
        <v>312</v>
      </c>
      <c r="E83" s="15">
        <f t="shared" si="17"/>
        <v>407</v>
      </c>
      <c r="F83" s="14"/>
      <c r="G83" s="13">
        <v>15</v>
      </c>
      <c r="H83" s="13">
        <f t="shared" si="18"/>
        <v>15</v>
      </c>
      <c r="I83" s="7">
        <f t="shared" si="19"/>
        <v>422</v>
      </c>
      <c r="J83" s="13">
        <v>31029</v>
      </c>
      <c r="K83" s="13">
        <v>2729</v>
      </c>
      <c r="L83" s="15">
        <f t="shared" si="20"/>
        <v>33758</v>
      </c>
    </row>
    <row r="84" spans="1:12" ht="12.75">
      <c r="A84" s="49"/>
      <c r="B84" s="40" t="s">
        <v>83</v>
      </c>
      <c r="C84" s="14">
        <v>136</v>
      </c>
      <c r="D84" s="13">
        <v>351</v>
      </c>
      <c r="E84" s="15">
        <f t="shared" si="17"/>
        <v>487</v>
      </c>
      <c r="F84" s="14"/>
      <c r="G84" s="13">
        <v>28</v>
      </c>
      <c r="H84" s="13">
        <f t="shared" si="18"/>
        <v>28</v>
      </c>
      <c r="I84" s="7">
        <f t="shared" si="19"/>
        <v>515</v>
      </c>
      <c r="J84" s="13">
        <v>45339</v>
      </c>
      <c r="K84" s="13">
        <v>5221</v>
      </c>
      <c r="L84" s="15">
        <f t="shared" si="20"/>
        <v>50560</v>
      </c>
    </row>
    <row r="85" spans="1:12" ht="12.75">
      <c r="A85" s="49"/>
      <c r="B85" s="40" t="s">
        <v>84</v>
      </c>
      <c r="C85" s="14">
        <v>64</v>
      </c>
      <c r="D85" s="13">
        <v>257</v>
      </c>
      <c r="E85" s="15">
        <f t="shared" si="17"/>
        <v>321</v>
      </c>
      <c r="F85" s="14">
        <v>1</v>
      </c>
      <c r="G85" s="13">
        <v>14</v>
      </c>
      <c r="H85" s="13">
        <f t="shared" si="18"/>
        <v>15</v>
      </c>
      <c r="I85" s="7">
        <f t="shared" si="19"/>
        <v>336</v>
      </c>
      <c r="J85" s="13">
        <v>22565</v>
      </c>
      <c r="K85" s="13">
        <v>1934</v>
      </c>
      <c r="L85" s="15">
        <f t="shared" si="20"/>
        <v>24499</v>
      </c>
    </row>
    <row r="86" spans="1:12" ht="12.75">
      <c r="A86" s="49"/>
      <c r="B86" s="40" t="s">
        <v>85</v>
      </c>
      <c r="C86" s="14">
        <v>150</v>
      </c>
      <c r="D86" s="13">
        <v>370</v>
      </c>
      <c r="E86" s="15">
        <f t="shared" si="17"/>
        <v>520</v>
      </c>
      <c r="F86" s="14">
        <v>1</v>
      </c>
      <c r="G86" s="13">
        <v>43</v>
      </c>
      <c r="H86" s="13">
        <f t="shared" si="18"/>
        <v>44</v>
      </c>
      <c r="I86" s="7">
        <f t="shared" si="19"/>
        <v>564</v>
      </c>
      <c r="J86" s="13">
        <v>53542</v>
      </c>
      <c r="K86" s="13">
        <v>6538</v>
      </c>
      <c r="L86" s="15">
        <f t="shared" si="20"/>
        <v>60080</v>
      </c>
    </row>
    <row r="87" spans="1:12" ht="12.75">
      <c r="A87" s="49"/>
      <c r="B87" s="40" t="s">
        <v>86</v>
      </c>
      <c r="C87" s="14">
        <v>104</v>
      </c>
      <c r="D87" s="13">
        <v>278</v>
      </c>
      <c r="E87" s="15">
        <f t="shared" si="17"/>
        <v>382</v>
      </c>
      <c r="F87" s="14"/>
      <c r="G87" s="13">
        <v>34</v>
      </c>
      <c r="H87" s="13">
        <f t="shared" si="18"/>
        <v>34</v>
      </c>
      <c r="I87" s="7">
        <f t="shared" si="19"/>
        <v>416</v>
      </c>
      <c r="J87" s="13">
        <v>30952</v>
      </c>
      <c r="K87" s="13">
        <v>3826</v>
      </c>
      <c r="L87" s="15">
        <f t="shared" si="20"/>
        <v>34778</v>
      </c>
    </row>
    <row r="88" spans="1:12" ht="12.75">
      <c r="A88" s="49"/>
      <c r="B88" s="40" t="s">
        <v>87</v>
      </c>
      <c r="C88" s="14">
        <v>209</v>
      </c>
      <c r="D88" s="13">
        <v>345</v>
      </c>
      <c r="E88" s="15">
        <f t="shared" si="17"/>
        <v>554</v>
      </c>
      <c r="F88" s="14">
        <v>6</v>
      </c>
      <c r="G88" s="13">
        <v>34</v>
      </c>
      <c r="H88" s="13">
        <f t="shared" si="18"/>
        <v>40</v>
      </c>
      <c r="I88" s="7">
        <f t="shared" si="19"/>
        <v>594</v>
      </c>
      <c r="J88" s="13">
        <v>62373</v>
      </c>
      <c r="K88" s="13">
        <v>6428</v>
      </c>
      <c r="L88" s="15">
        <f t="shared" si="20"/>
        <v>68801</v>
      </c>
    </row>
    <row r="89" spans="1:12" ht="12.75">
      <c r="A89" s="48" t="s">
        <v>291</v>
      </c>
      <c r="B89" s="43"/>
      <c r="C89" s="78">
        <f>SUM(C83:C88)</f>
        <v>758</v>
      </c>
      <c r="D89" s="20">
        <f aca="true" t="shared" si="25" ref="D89:K89">SUM(D83:D88)</f>
        <v>1913</v>
      </c>
      <c r="E89" s="79">
        <f t="shared" si="25"/>
        <v>2671</v>
      </c>
      <c r="F89" s="78">
        <f t="shared" si="25"/>
        <v>8</v>
      </c>
      <c r="G89" s="20">
        <f t="shared" si="25"/>
        <v>168</v>
      </c>
      <c r="H89" s="20">
        <f t="shared" si="25"/>
        <v>176</v>
      </c>
      <c r="I89" s="21">
        <f t="shared" si="25"/>
        <v>2847</v>
      </c>
      <c r="J89" s="20">
        <f t="shared" si="25"/>
        <v>245800</v>
      </c>
      <c r="K89" s="20">
        <f t="shared" si="25"/>
        <v>26676</v>
      </c>
      <c r="L89" s="79">
        <f t="shared" si="20"/>
        <v>272476</v>
      </c>
    </row>
    <row r="90" spans="1:12" ht="12.75">
      <c r="A90" s="48" t="s">
        <v>88</v>
      </c>
      <c r="B90" s="48" t="s">
        <v>88</v>
      </c>
      <c r="C90" s="14">
        <v>295</v>
      </c>
      <c r="D90" s="13">
        <v>335</v>
      </c>
      <c r="E90" s="15">
        <f t="shared" si="17"/>
        <v>630</v>
      </c>
      <c r="F90" s="14">
        <v>7</v>
      </c>
      <c r="G90" s="13">
        <v>136</v>
      </c>
      <c r="H90" s="13">
        <f t="shared" si="18"/>
        <v>143</v>
      </c>
      <c r="I90" s="7">
        <f t="shared" si="19"/>
        <v>773</v>
      </c>
      <c r="J90" s="13">
        <v>146057</v>
      </c>
      <c r="K90" s="13">
        <v>37509</v>
      </c>
      <c r="L90" s="15">
        <f t="shared" si="20"/>
        <v>183566</v>
      </c>
    </row>
    <row r="91" spans="1:12" ht="12.75">
      <c r="A91" s="48" t="s">
        <v>292</v>
      </c>
      <c r="B91" s="43"/>
      <c r="C91" s="78">
        <f>SUM(C90)</f>
        <v>295</v>
      </c>
      <c r="D91" s="20">
        <f aca="true" t="shared" si="26" ref="D91:K91">SUM(D90)</f>
        <v>335</v>
      </c>
      <c r="E91" s="79">
        <f t="shared" si="26"/>
        <v>630</v>
      </c>
      <c r="F91" s="78">
        <f t="shared" si="26"/>
        <v>7</v>
      </c>
      <c r="G91" s="20">
        <f t="shared" si="26"/>
        <v>136</v>
      </c>
      <c r="H91" s="20">
        <f t="shared" si="26"/>
        <v>143</v>
      </c>
      <c r="I91" s="21">
        <f t="shared" si="26"/>
        <v>773</v>
      </c>
      <c r="J91" s="20">
        <f t="shared" si="26"/>
        <v>146057</v>
      </c>
      <c r="K91" s="20">
        <f t="shared" si="26"/>
        <v>37509</v>
      </c>
      <c r="L91" s="79">
        <f t="shared" si="20"/>
        <v>183566</v>
      </c>
    </row>
    <row r="92" spans="1:12" ht="12.75">
      <c r="A92" s="48" t="s">
        <v>89</v>
      </c>
      <c r="B92" s="48" t="s">
        <v>90</v>
      </c>
      <c r="C92" s="14">
        <v>90</v>
      </c>
      <c r="D92" s="13">
        <v>384</v>
      </c>
      <c r="E92" s="15">
        <f t="shared" si="17"/>
        <v>474</v>
      </c>
      <c r="F92" s="14">
        <v>1</v>
      </c>
      <c r="G92" s="13">
        <v>25</v>
      </c>
      <c r="H92" s="13">
        <f t="shared" si="18"/>
        <v>26</v>
      </c>
      <c r="I92" s="7">
        <f t="shared" si="19"/>
        <v>500</v>
      </c>
      <c r="J92" s="13">
        <v>34670</v>
      </c>
      <c r="K92" s="13">
        <v>3974</v>
      </c>
      <c r="L92" s="15">
        <f t="shared" si="20"/>
        <v>38644</v>
      </c>
    </row>
    <row r="93" spans="1:12" ht="12.75">
      <c r="A93" s="49"/>
      <c r="B93" s="40" t="s">
        <v>91</v>
      </c>
      <c r="C93" s="14">
        <v>171</v>
      </c>
      <c r="D93" s="13">
        <v>518</v>
      </c>
      <c r="E93" s="15">
        <f t="shared" si="17"/>
        <v>689</v>
      </c>
      <c r="F93" s="14"/>
      <c r="G93" s="13">
        <v>29</v>
      </c>
      <c r="H93" s="13">
        <f t="shared" si="18"/>
        <v>29</v>
      </c>
      <c r="I93" s="7">
        <f t="shared" si="19"/>
        <v>718</v>
      </c>
      <c r="J93" s="13">
        <v>52433</v>
      </c>
      <c r="K93" s="13">
        <v>4759</v>
      </c>
      <c r="L93" s="15">
        <f t="shared" si="20"/>
        <v>57192</v>
      </c>
    </row>
    <row r="94" spans="1:12" ht="12.75">
      <c r="A94" s="49"/>
      <c r="B94" s="40" t="s">
        <v>92</v>
      </c>
      <c r="C94" s="14">
        <v>113</v>
      </c>
      <c r="D94" s="13">
        <v>344</v>
      </c>
      <c r="E94" s="15">
        <f t="shared" si="17"/>
        <v>457</v>
      </c>
      <c r="F94" s="14">
        <v>3</v>
      </c>
      <c r="G94" s="13">
        <v>112</v>
      </c>
      <c r="H94" s="13">
        <f t="shared" si="18"/>
        <v>115</v>
      </c>
      <c r="I94" s="7">
        <f t="shared" si="19"/>
        <v>572</v>
      </c>
      <c r="J94" s="13">
        <v>31796</v>
      </c>
      <c r="K94" s="13">
        <v>10088</v>
      </c>
      <c r="L94" s="15">
        <f t="shared" si="20"/>
        <v>41884</v>
      </c>
    </row>
    <row r="95" spans="1:12" ht="12.75">
      <c r="A95" s="49"/>
      <c r="B95" s="40" t="s">
        <v>93</v>
      </c>
      <c r="C95" s="14">
        <v>136</v>
      </c>
      <c r="D95" s="13">
        <v>300</v>
      </c>
      <c r="E95" s="15">
        <f t="shared" si="17"/>
        <v>436</v>
      </c>
      <c r="F95" s="14"/>
      <c r="G95" s="13">
        <v>53</v>
      </c>
      <c r="H95" s="13">
        <f t="shared" si="18"/>
        <v>53</v>
      </c>
      <c r="I95" s="7">
        <f t="shared" si="19"/>
        <v>489</v>
      </c>
      <c r="J95" s="13">
        <v>37438</v>
      </c>
      <c r="K95" s="13">
        <v>6324</v>
      </c>
      <c r="L95" s="15">
        <f t="shared" si="20"/>
        <v>43762</v>
      </c>
    </row>
    <row r="96" spans="1:12" ht="12.75">
      <c r="A96" s="48" t="s">
        <v>293</v>
      </c>
      <c r="B96" s="43"/>
      <c r="C96" s="78">
        <f>SUM(C92:C95)</f>
        <v>510</v>
      </c>
      <c r="D96" s="20">
        <f aca="true" t="shared" si="27" ref="D96:K96">SUM(D92:D95)</f>
        <v>1546</v>
      </c>
      <c r="E96" s="79">
        <f t="shared" si="27"/>
        <v>2056</v>
      </c>
      <c r="F96" s="78">
        <f t="shared" si="27"/>
        <v>4</v>
      </c>
      <c r="G96" s="20">
        <f t="shared" si="27"/>
        <v>219</v>
      </c>
      <c r="H96" s="20">
        <f t="shared" si="27"/>
        <v>223</v>
      </c>
      <c r="I96" s="21">
        <f t="shared" si="27"/>
        <v>2279</v>
      </c>
      <c r="J96" s="20">
        <f t="shared" si="27"/>
        <v>156337</v>
      </c>
      <c r="K96" s="20">
        <f t="shared" si="27"/>
        <v>25145</v>
      </c>
      <c r="L96" s="79">
        <f t="shared" si="20"/>
        <v>181482</v>
      </c>
    </row>
    <row r="97" spans="1:12" ht="12.75">
      <c r="A97" s="48" t="s">
        <v>94</v>
      </c>
      <c r="B97" s="48" t="s">
        <v>95</v>
      </c>
      <c r="C97" s="14">
        <v>133</v>
      </c>
      <c r="D97" s="13">
        <v>387</v>
      </c>
      <c r="E97" s="15">
        <f t="shared" si="17"/>
        <v>520</v>
      </c>
      <c r="F97" s="14"/>
      <c r="G97" s="13">
        <v>14</v>
      </c>
      <c r="H97" s="13">
        <f t="shared" si="18"/>
        <v>14</v>
      </c>
      <c r="I97" s="7">
        <f t="shared" si="19"/>
        <v>534</v>
      </c>
      <c r="J97" s="13">
        <v>38158</v>
      </c>
      <c r="K97" s="13">
        <v>2442</v>
      </c>
      <c r="L97" s="15">
        <f t="shared" si="20"/>
        <v>40600</v>
      </c>
    </row>
    <row r="98" spans="1:12" ht="12.75">
      <c r="A98" s="49"/>
      <c r="B98" s="40" t="s">
        <v>96</v>
      </c>
      <c r="C98" s="14">
        <v>152</v>
      </c>
      <c r="D98" s="13">
        <v>367</v>
      </c>
      <c r="E98" s="15">
        <f t="shared" si="17"/>
        <v>519</v>
      </c>
      <c r="F98" s="14"/>
      <c r="G98" s="13">
        <v>17</v>
      </c>
      <c r="H98" s="13">
        <f t="shared" si="18"/>
        <v>17</v>
      </c>
      <c r="I98" s="7">
        <f t="shared" si="19"/>
        <v>536</v>
      </c>
      <c r="J98" s="13">
        <v>31991</v>
      </c>
      <c r="K98" s="13">
        <v>3170</v>
      </c>
      <c r="L98" s="15">
        <f t="shared" si="20"/>
        <v>35161</v>
      </c>
    </row>
    <row r="99" spans="1:12" ht="12.75">
      <c r="A99" s="49"/>
      <c r="B99" s="40" t="s">
        <v>98</v>
      </c>
      <c r="C99" s="14">
        <v>246</v>
      </c>
      <c r="D99" s="13">
        <v>497</v>
      </c>
      <c r="E99" s="15">
        <f t="shared" si="17"/>
        <v>743</v>
      </c>
      <c r="F99" s="14">
        <v>1</v>
      </c>
      <c r="G99" s="13">
        <v>35</v>
      </c>
      <c r="H99" s="13">
        <f t="shared" si="18"/>
        <v>36</v>
      </c>
      <c r="I99" s="7">
        <f t="shared" si="19"/>
        <v>779</v>
      </c>
      <c r="J99" s="13">
        <v>65418</v>
      </c>
      <c r="K99" s="13">
        <v>7870</v>
      </c>
      <c r="L99" s="15">
        <f t="shared" si="20"/>
        <v>73288</v>
      </c>
    </row>
    <row r="100" spans="1:12" ht="12.75">
      <c r="A100" s="49"/>
      <c r="B100" s="40" t="s">
        <v>97</v>
      </c>
      <c r="C100" s="14">
        <v>97</v>
      </c>
      <c r="D100" s="13">
        <v>334</v>
      </c>
      <c r="E100" s="15">
        <f t="shared" si="17"/>
        <v>431</v>
      </c>
      <c r="F100" s="14"/>
      <c r="G100" s="13">
        <v>5</v>
      </c>
      <c r="H100" s="13">
        <f t="shared" si="18"/>
        <v>5</v>
      </c>
      <c r="I100" s="7">
        <f t="shared" si="19"/>
        <v>436</v>
      </c>
      <c r="J100" s="13">
        <v>24637</v>
      </c>
      <c r="K100" s="13">
        <v>1399</v>
      </c>
      <c r="L100" s="15">
        <f t="shared" si="20"/>
        <v>26036</v>
      </c>
    </row>
    <row r="101" spans="1:12" ht="12.75">
      <c r="A101" s="48" t="s">
        <v>294</v>
      </c>
      <c r="B101" s="43"/>
      <c r="C101" s="78">
        <f>SUM(C97:C100)</f>
        <v>628</v>
      </c>
      <c r="D101" s="20">
        <f aca="true" t="shared" si="28" ref="D101:K101">SUM(D97:D100)</f>
        <v>1585</v>
      </c>
      <c r="E101" s="79">
        <f t="shared" si="28"/>
        <v>2213</v>
      </c>
      <c r="F101" s="78">
        <f t="shared" si="28"/>
        <v>1</v>
      </c>
      <c r="G101" s="20">
        <f t="shared" si="28"/>
        <v>71</v>
      </c>
      <c r="H101" s="20">
        <f t="shared" si="28"/>
        <v>72</v>
      </c>
      <c r="I101" s="21">
        <f t="shared" si="28"/>
        <v>2285</v>
      </c>
      <c r="J101" s="20">
        <f t="shared" si="28"/>
        <v>160204</v>
      </c>
      <c r="K101" s="20">
        <f t="shared" si="28"/>
        <v>14881</v>
      </c>
      <c r="L101" s="79">
        <f t="shared" si="20"/>
        <v>175085</v>
      </c>
    </row>
    <row r="102" spans="1:12" ht="12.75">
      <c r="A102" s="48" t="s">
        <v>99</v>
      </c>
      <c r="B102" s="48" t="s">
        <v>100</v>
      </c>
      <c r="C102" s="14">
        <v>136</v>
      </c>
      <c r="D102" s="13">
        <v>404</v>
      </c>
      <c r="E102" s="15">
        <f t="shared" si="17"/>
        <v>540</v>
      </c>
      <c r="F102" s="14">
        <v>10</v>
      </c>
      <c r="G102" s="13">
        <v>205</v>
      </c>
      <c r="H102" s="13">
        <f t="shared" si="18"/>
        <v>215</v>
      </c>
      <c r="I102" s="7">
        <f t="shared" si="19"/>
        <v>755</v>
      </c>
      <c r="J102" s="13">
        <v>45566</v>
      </c>
      <c r="K102" s="13">
        <v>20093</v>
      </c>
      <c r="L102" s="15">
        <f t="shared" si="20"/>
        <v>65659</v>
      </c>
    </row>
    <row r="103" spans="1:12" ht="12.75">
      <c r="A103" s="49"/>
      <c r="B103" s="40" t="s">
        <v>101</v>
      </c>
      <c r="C103" s="14">
        <v>234</v>
      </c>
      <c r="D103" s="13">
        <v>387</v>
      </c>
      <c r="E103" s="15">
        <f t="shared" si="17"/>
        <v>621</v>
      </c>
      <c r="F103" s="14">
        <v>38</v>
      </c>
      <c r="G103" s="13">
        <v>235</v>
      </c>
      <c r="H103" s="13">
        <f t="shared" si="18"/>
        <v>273</v>
      </c>
      <c r="I103" s="7">
        <f t="shared" si="19"/>
        <v>894</v>
      </c>
      <c r="J103" s="13">
        <v>64569</v>
      </c>
      <c r="K103" s="13">
        <v>38758</v>
      </c>
      <c r="L103" s="15">
        <f t="shared" si="20"/>
        <v>103327</v>
      </c>
    </row>
    <row r="104" spans="1:12" ht="12.75">
      <c r="A104" s="49"/>
      <c r="B104" s="40" t="s">
        <v>102</v>
      </c>
      <c r="C104" s="14">
        <v>167</v>
      </c>
      <c r="D104" s="13">
        <v>346</v>
      </c>
      <c r="E104" s="15">
        <f t="shared" si="17"/>
        <v>513</v>
      </c>
      <c r="F104" s="14">
        <v>63</v>
      </c>
      <c r="G104" s="13">
        <v>305</v>
      </c>
      <c r="H104" s="13">
        <f t="shared" si="18"/>
        <v>368</v>
      </c>
      <c r="I104" s="7">
        <f t="shared" si="19"/>
        <v>881</v>
      </c>
      <c r="J104" s="13">
        <v>61932</v>
      </c>
      <c r="K104" s="13">
        <v>40733</v>
      </c>
      <c r="L104" s="15">
        <f t="shared" si="20"/>
        <v>102665</v>
      </c>
    </row>
    <row r="105" spans="1:12" ht="12.75">
      <c r="A105" s="49"/>
      <c r="B105" s="40" t="s">
        <v>103</v>
      </c>
      <c r="C105" s="14">
        <v>123</v>
      </c>
      <c r="D105" s="13">
        <v>303</v>
      </c>
      <c r="E105" s="15">
        <f t="shared" si="17"/>
        <v>426</v>
      </c>
      <c r="F105" s="14">
        <v>10</v>
      </c>
      <c r="G105" s="13">
        <v>298</v>
      </c>
      <c r="H105" s="13">
        <f t="shared" si="18"/>
        <v>308</v>
      </c>
      <c r="I105" s="7">
        <f t="shared" si="19"/>
        <v>734</v>
      </c>
      <c r="J105" s="13">
        <v>40159</v>
      </c>
      <c r="K105" s="13">
        <v>38794</v>
      </c>
      <c r="L105" s="15">
        <f t="shared" si="20"/>
        <v>78953</v>
      </c>
    </row>
    <row r="106" spans="1:12" ht="12.75">
      <c r="A106" s="48" t="s">
        <v>295</v>
      </c>
      <c r="B106" s="43"/>
      <c r="C106" s="78">
        <f>SUM(C102:C105)</f>
        <v>660</v>
      </c>
      <c r="D106" s="20">
        <f aca="true" t="shared" si="29" ref="D106:K106">SUM(D102:D105)</f>
        <v>1440</v>
      </c>
      <c r="E106" s="79">
        <f t="shared" si="29"/>
        <v>2100</v>
      </c>
      <c r="F106" s="78">
        <f t="shared" si="29"/>
        <v>121</v>
      </c>
      <c r="G106" s="20">
        <f t="shared" si="29"/>
        <v>1043</v>
      </c>
      <c r="H106" s="20">
        <f t="shared" si="29"/>
        <v>1164</v>
      </c>
      <c r="I106" s="21">
        <f t="shared" si="29"/>
        <v>3264</v>
      </c>
      <c r="J106" s="20">
        <f t="shared" si="29"/>
        <v>212226</v>
      </c>
      <c r="K106" s="20">
        <f t="shared" si="29"/>
        <v>138378</v>
      </c>
      <c r="L106" s="79">
        <f t="shared" si="20"/>
        <v>350604</v>
      </c>
    </row>
    <row r="107" spans="1:12" ht="12.75">
      <c r="A107" s="48" t="s">
        <v>104</v>
      </c>
      <c r="B107" s="48" t="s">
        <v>105</v>
      </c>
      <c r="C107" s="14">
        <v>145</v>
      </c>
      <c r="D107" s="13">
        <v>624</v>
      </c>
      <c r="E107" s="15">
        <f t="shared" si="17"/>
        <v>769</v>
      </c>
      <c r="F107" s="14"/>
      <c r="G107" s="13">
        <v>25</v>
      </c>
      <c r="H107" s="13">
        <f t="shared" si="18"/>
        <v>25</v>
      </c>
      <c r="I107" s="7">
        <f t="shared" si="19"/>
        <v>794</v>
      </c>
      <c r="J107" s="13">
        <v>58797</v>
      </c>
      <c r="K107" s="13">
        <v>5457</v>
      </c>
      <c r="L107" s="15">
        <f t="shared" si="20"/>
        <v>64254</v>
      </c>
    </row>
    <row r="108" spans="1:12" ht="12.75">
      <c r="A108" s="49"/>
      <c r="B108" s="40" t="s">
        <v>106</v>
      </c>
      <c r="C108" s="14">
        <v>385</v>
      </c>
      <c r="D108" s="13">
        <v>942</v>
      </c>
      <c r="E108" s="15">
        <f t="shared" si="17"/>
        <v>1327</v>
      </c>
      <c r="F108" s="14"/>
      <c r="G108" s="13">
        <v>64</v>
      </c>
      <c r="H108" s="13">
        <f t="shared" si="18"/>
        <v>64</v>
      </c>
      <c r="I108" s="7">
        <f t="shared" si="19"/>
        <v>1391</v>
      </c>
      <c r="J108" s="13">
        <v>140558</v>
      </c>
      <c r="K108" s="13">
        <v>13675</v>
      </c>
      <c r="L108" s="15">
        <f t="shared" si="20"/>
        <v>154233</v>
      </c>
    </row>
    <row r="109" spans="1:12" ht="12.75">
      <c r="A109" s="48" t="s">
        <v>297</v>
      </c>
      <c r="B109" s="43"/>
      <c r="C109" s="78">
        <f>SUM(C107:C108)</f>
        <v>530</v>
      </c>
      <c r="D109" s="20">
        <f aca="true" t="shared" si="30" ref="D109:K109">SUM(D107:D108)</f>
        <v>1566</v>
      </c>
      <c r="E109" s="79">
        <f t="shared" si="30"/>
        <v>2096</v>
      </c>
      <c r="F109" s="78">
        <f t="shared" si="30"/>
        <v>0</v>
      </c>
      <c r="G109" s="20">
        <f t="shared" si="30"/>
        <v>89</v>
      </c>
      <c r="H109" s="20">
        <f t="shared" si="30"/>
        <v>89</v>
      </c>
      <c r="I109" s="21">
        <f t="shared" si="30"/>
        <v>2185</v>
      </c>
      <c r="J109" s="20">
        <f t="shared" si="30"/>
        <v>199355</v>
      </c>
      <c r="K109" s="20">
        <f t="shared" si="30"/>
        <v>19132</v>
      </c>
      <c r="L109" s="79">
        <f t="shared" si="20"/>
        <v>218487</v>
      </c>
    </row>
    <row r="110" spans="1:12" ht="12.75">
      <c r="A110" s="48" t="s">
        <v>107</v>
      </c>
      <c r="B110" s="48" t="s">
        <v>108</v>
      </c>
      <c r="C110" s="14">
        <v>336</v>
      </c>
      <c r="D110" s="13">
        <v>708</v>
      </c>
      <c r="E110" s="15">
        <f t="shared" si="17"/>
        <v>1044</v>
      </c>
      <c r="F110" s="14"/>
      <c r="G110" s="13">
        <v>20</v>
      </c>
      <c r="H110" s="13">
        <f t="shared" si="18"/>
        <v>20</v>
      </c>
      <c r="I110" s="7">
        <f t="shared" si="19"/>
        <v>1064</v>
      </c>
      <c r="J110" s="13">
        <v>100768</v>
      </c>
      <c r="K110" s="13">
        <v>4459</v>
      </c>
      <c r="L110" s="15">
        <f t="shared" si="20"/>
        <v>105227</v>
      </c>
    </row>
    <row r="111" spans="1:12" ht="12.75">
      <c r="A111" s="49"/>
      <c r="B111" s="40" t="s">
        <v>109</v>
      </c>
      <c r="C111" s="14">
        <v>362</v>
      </c>
      <c r="D111" s="13">
        <v>476</v>
      </c>
      <c r="E111" s="15">
        <f t="shared" si="17"/>
        <v>838</v>
      </c>
      <c r="F111" s="14"/>
      <c r="G111" s="13">
        <v>14</v>
      </c>
      <c r="H111" s="13">
        <f t="shared" si="18"/>
        <v>14</v>
      </c>
      <c r="I111" s="7">
        <f t="shared" si="19"/>
        <v>852</v>
      </c>
      <c r="J111" s="13">
        <v>71044</v>
      </c>
      <c r="K111" s="13">
        <v>3927</v>
      </c>
      <c r="L111" s="15">
        <f t="shared" si="20"/>
        <v>74971</v>
      </c>
    </row>
    <row r="112" spans="1:12" ht="12.75">
      <c r="A112" s="48" t="s">
        <v>298</v>
      </c>
      <c r="B112" s="43"/>
      <c r="C112" s="78">
        <f>SUM(C110:C111)</f>
        <v>698</v>
      </c>
      <c r="D112" s="20">
        <f aca="true" t="shared" si="31" ref="D112:K112">SUM(D110:D111)</f>
        <v>1184</v>
      </c>
      <c r="E112" s="79">
        <f t="shared" si="31"/>
        <v>1882</v>
      </c>
      <c r="F112" s="78">
        <f t="shared" si="31"/>
        <v>0</v>
      </c>
      <c r="G112" s="20">
        <f t="shared" si="31"/>
        <v>34</v>
      </c>
      <c r="H112" s="20">
        <f t="shared" si="31"/>
        <v>34</v>
      </c>
      <c r="I112" s="21">
        <f t="shared" si="31"/>
        <v>1916</v>
      </c>
      <c r="J112" s="20">
        <f t="shared" si="31"/>
        <v>171812</v>
      </c>
      <c r="K112" s="20">
        <f t="shared" si="31"/>
        <v>8386</v>
      </c>
      <c r="L112" s="79">
        <f t="shared" si="20"/>
        <v>180198</v>
      </c>
    </row>
    <row r="113" spans="1:12" ht="12.75">
      <c r="A113" s="48" t="s">
        <v>110</v>
      </c>
      <c r="B113" s="48" t="s">
        <v>111</v>
      </c>
      <c r="C113" s="14">
        <v>37</v>
      </c>
      <c r="D113" s="13">
        <v>219</v>
      </c>
      <c r="E113" s="15">
        <f t="shared" si="17"/>
        <v>256</v>
      </c>
      <c r="F113" s="14">
        <v>1</v>
      </c>
      <c r="G113" s="13">
        <v>7</v>
      </c>
      <c r="H113" s="13">
        <f t="shared" si="18"/>
        <v>8</v>
      </c>
      <c r="I113" s="7">
        <f t="shared" si="19"/>
        <v>264</v>
      </c>
      <c r="J113" s="13">
        <v>12071</v>
      </c>
      <c r="K113" s="13">
        <v>996</v>
      </c>
      <c r="L113" s="15">
        <f t="shared" si="20"/>
        <v>13067</v>
      </c>
    </row>
    <row r="114" spans="1:12" ht="12.75">
      <c r="A114" s="49"/>
      <c r="B114" s="40" t="s">
        <v>112</v>
      </c>
      <c r="C114" s="14">
        <v>67</v>
      </c>
      <c r="D114" s="13">
        <v>385</v>
      </c>
      <c r="E114" s="15">
        <f t="shared" si="17"/>
        <v>452</v>
      </c>
      <c r="F114" s="14">
        <v>6</v>
      </c>
      <c r="G114" s="13">
        <v>125</v>
      </c>
      <c r="H114" s="13">
        <f t="shared" si="18"/>
        <v>131</v>
      </c>
      <c r="I114" s="7">
        <f t="shared" si="19"/>
        <v>583</v>
      </c>
      <c r="J114" s="13">
        <v>20653</v>
      </c>
      <c r="K114" s="13">
        <v>8339</v>
      </c>
      <c r="L114" s="15">
        <f t="shared" si="20"/>
        <v>28992</v>
      </c>
    </row>
    <row r="115" spans="1:12" ht="12.75">
      <c r="A115" s="49"/>
      <c r="B115" s="40" t="s">
        <v>114</v>
      </c>
      <c r="C115" s="14">
        <v>275</v>
      </c>
      <c r="D115" s="13">
        <v>583</v>
      </c>
      <c r="E115" s="15">
        <f t="shared" si="17"/>
        <v>858</v>
      </c>
      <c r="F115" s="14">
        <v>1</v>
      </c>
      <c r="G115" s="13">
        <v>50</v>
      </c>
      <c r="H115" s="13">
        <f t="shared" si="18"/>
        <v>51</v>
      </c>
      <c r="I115" s="7">
        <f t="shared" si="19"/>
        <v>909</v>
      </c>
      <c r="J115" s="13">
        <v>81345</v>
      </c>
      <c r="K115" s="13">
        <v>9798</v>
      </c>
      <c r="L115" s="15">
        <f t="shared" si="20"/>
        <v>91143</v>
      </c>
    </row>
    <row r="116" spans="1:12" ht="12.75">
      <c r="A116" s="49"/>
      <c r="B116" s="40" t="s">
        <v>113</v>
      </c>
      <c r="C116" s="14">
        <v>46</v>
      </c>
      <c r="D116" s="13">
        <v>289</v>
      </c>
      <c r="E116" s="15">
        <f t="shared" si="17"/>
        <v>335</v>
      </c>
      <c r="F116" s="14"/>
      <c r="G116" s="13">
        <v>13</v>
      </c>
      <c r="H116" s="13">
        <f t="shared" si="18"/>
        <v>13</v>
      </c>
      <c r="I116" s="7">
        <f t="shared" si="19"/>
        <v>348</v>
      </c>
      <c r="J116" s="13">
        <v>13725</v>
      </c>
      <c r="K116" s="13">
        <v>1795</v>
      </c>
      <c r="L116" s="15">
        <f t="shared" si="20"/>
        <v>15520</v>
      </c>
    </row>
    <row r="117" spans="1:12" ht="12.75">
      <c r="A117" s="49"/>
      <c r="B117" s="40" t="s">
        <v>116</v>
      </c>
      <c r="C117" s="14">
        <v>61</v>
      </c>
      <c r="D117" s="13">
        <v>257</v>
      </c>
      <c r="E117" s="15">
        <f t="shared" si="17"/>
        <v>318</v>
      </c>
      <c r="F117" s="14">
        <v>2</v>
      </c>
      <c r="G117" s="13">
        <v>15</v>
      </c>
      <c r="H117" s="13">
        <f t="shared" si="18"/>
        <v>17</v>
      </c>
      <c r="I117" s="7">
        <f t="shared" si="19"/>
        <v>335</v>
      </c>
      <c r="J117" s="13">
        <v>13614</v>
      </c>
      <c r="K117" s="13">
        <v>1585</v>
      </c>
      <c r="L117" s="15">
        <f t="shared" si="20"/>
        <v>15199</v>
      </c>
    </row>
    <row r="118" spans="1:12" ht="12.75">
      <c r="A118" s="49"/>
      <c r="B118" s="40" t="s">
        <v>115</v>
      </c>
      <c r="C118" s="14">
        <v>76</v>
      </c>
      <c r="D118" s="13">
        <v>326</v>
      </c>
      <c r="E118" s="15">
        <f t="shared" si="17"/>
        <v>402</v>
      </c>
      <c r="F118" s="14">
        <v>1</v>
      </c>
      <c r="G118" s="13">
        <v>21</v>
      </c>
      <c r="H118" s="13">
        <f t="shared" si="18"/>
        <v>22</v>
      </c>
      <c r="I118" s="7">
        <f t="shared" si="19"/>
        <v>424</v>
      </c>
      <c r="J118" s="13">
        <v>18991</v>
      </c>
      <c r="K118" s="13">
        <v>2990</v>
      </c>
      <c r="L118" s="15">
        <f t="shared" si="20"/>
        <v>21981</v>
      </c>
    </row>
    <row r="119" spans="1:12" ht="12.75">
      <c r="A119" s="49"/>
      <c r="B119" s="40" t="s">
        <v>117</v>
      </c>
      <c r="C119" s="14">
        <v>93</v>
      </c>
      <c r="D119" s="13">
        <v>398</v>
      </c>
      <c r="E119" s="15">
        <f t="shared" si="17"/>
        <v>491</v>
      </c>
      <c r="F119" s="14"/>
      <c r="G119" s="13">
        <v>65</v>
      </c>
      <c r="H119" s="13">
        <f t="shared" si="18"/>
        <v>65</v>
      </c>
      <c r="I119" s="7">
        <f t="shared" si="19"/>
        <v>556</v>
      </c>
      <c r="J119" s="13">
        <v>29768</v>
      </c>
      <c r="K119" s="13">
        <v>7218</v>
      </c>
      <c r="L119" s="15">
        <f t="shared" si="20"/>
        <v>36986</v>
      </c>
    </row>
    <row r="120" spans="1:12" ht="12.75">
      <c r="A120" s="49"/>
      <c r="B120" s="40" t="s">
        <v>118</v>
      </c>
      <c r="C120" s="14">
        <v>63</v>
      </c>
      <c r="D120" s="13">
        <v>204</v>
      </c>
      <c r="E120" s="15">
        <f t="shared" si="17"/>
        <v>267</v>
      </c>
      <c r="F120" s="14">
        <v>1</v>
      </c>
      <c r="G120" s="13">
        <v>27</v>
      </c>
      <c r="H120" s="13">
        <f t="shared" si="18"/>
        <v>28</v>
      </c>
      <c r="I120" s="7">
        <f t="shared" si="19"/>
        <v>295</v>
      </c>
      <c r="J120" s="13">
        <v>18487</v>
      </c>
      <c r="K120" s="13">
        <v>2857</v>
      </c>
      <c r="L120" s="15">
        <f t="shared" si="20"/>
        <v>21344</v>
      </c>
    </row>
    <row r="121" spans="1:12" ht="12.75">
      <c r="A121" s="48" t="s">
        <v>299</v>
      </c>
      <c r="B121" s="43"/>
      <c r="C121" s="78">
        <f>SUM(C113:C120)</f>
        <v>718</v>
      </c>
      <c r="D121" s="20">
        <f aca="true" t="shared" si="32" ref="D121:L121">SUM(D113:D120)</f>
        <v>2661</v>
      </c>
      <c r="E121" s="79">
        <f t="shared" si="32"/>
        <v>3379</v>
      </c>
      <c r="F121" s="78">
        <f t="shared" si="32"/>
        <v>12</v>
      </c>
      <c r="G121" s="20">
        <f t="shared" si="32"/>
        <v>323</v>
      </c>
      <c r="H121" s="20">
        <f t="shared" si="32"/>
        <v>335</v>
      </c>
      <c r="I121" s="21">
        <f t="shared" si="32"/>
        <v>3714</v>
      </c>
      <c r="J121" s="20">
        <f t="shared" si="32"/>
        <v>208654</v>
      </c>
      <c r="K121" s="20">
        <f t="shared" si="32"/>
        <v>35578</v>
      </c>
      <c r="L121" s="79">
        <f t="shared" si="32"/>
        <v>244232</v>
      </c>
    </row>
    <row r="122" spans="1:12" ht="12.75">
      <c r="A122" s="48" t="s">
        <v>119</v>
      </c>
      <c r="B122" s="48" t="s">
        <v>123</v>
      </c>
      <c r="C122" s="14">
        <v>470</v>
      </c>
      <c r="D122" s="13">
        <v>574</v>
      </c>
      <c r="E122" s="15">
        <f t="shared" si="17"/>
        <v>1044</v>
      </c>
      <c r="F122" s="14">
        <v>1</v>
      </c>
      <c r="G122" s="13">
        <v>54</v>
      </c>
      <c r="H122" s="13">
        <f t="shared" si="18"/>
        <v>55</v>
      </c>
      <c r="I122" s="7">
        <f t="shared" si="19"/>
        <v>1099</v>
      </c>
      <c r="J122" s="13">
        <v>156991</v>
      </c>
      <c r="K122" s="13">
        <v>13665</v>
      </c>
      <c r="L122" s="15">
        <f t="shared" si="20"/>
        <v>170656</v>
      </c>
    </row>
    <row r="123" spans="1:12" ht="12.75">
      <c r="A123" s="49"/>
      <c r="B123" s="40" t="s">
        <v>120</v>
      </c>
      <c r="C123" s="14">
        <v>412</v>
      </c>
      <c r="D123" s="13">
        <v>473</v>
      </c>
      <c r="E123" s="15">
        <f t="shared" si="17"/>
        <v>885</v>
      </c>
      <c r="F123" s="14">
        <v>1</v>
      </c>
      <c r="G123" s="13">
        <v>37</v>
      </c>
      <c r="H123" s="13">
        <f t="shared" si="18"/>
        <v>38</v>
      </c>
      <c r="I123" s="7">
        <f t="shared" si="19"/>
        <v>923</v>
      </c>
      <c r="J123" s="13">
        <v>123550</v>
      </c>
      <c r="K123" s="13">
        <v>7179</v>
      </c>
      <c r="L123" s="15">
        <f t="shared" si="20"/>
        <v>130729</v>
      </c>
    </row>
    <row r="124" spans="1:12" ht="12.75">
      <c r="A124" s="49"/>
      <c r="B124" s="40" t="s">
        <v>121</v>
      </c>
      <c r="C124" s="14">
        <v>293</v>
      </c>
      <c r="D124" s="13">
        <v>266</v>
      </c>
      <c r="E124" s="15">
        <f t="shared" si="17"/>
        <v>559</v>
      </c>
      <c r="F124" s="14">
        <v>1</v>
      </c>
      <c r="G124" s="13">
        <v>60</v>
      </c>
      <c r="H124" s="13">
        <f t="shared" si="18"/>
        <v>61</v>
      </c>
      <c r="I124" s="7">
        <f t="shared" si="19"/>
        <v>620</v>
      </c>
      <c r="J124" s="13">
        <v>134011</v>
      </c>
      <c r="K124" s="13">
        <v>15825</v>
      </c>
      <c r="L124" s="15">
        <f t="shared" si="20"/>
        <v>149836</v>
      </c>
    </row>
    <row r="125" spans="1:12" ht="12.75">
      <c r="A125" s="49"/>
      <c r="B125" s="40" t="s">
        <v>122</v>
      </c>
      <c r="C125" s="14">
        <v>349</v>
      </c>
      <c r="D125" s="13">
        <v>479</v>
      </c>
      <c r="E125" s="15">
        <f t="shared" si="17"/>
        <v>828</v>
      </c>
      <c r="F125" s="14"/>
      <c r="G125" s="13">
        <v>26</v>
      </c>
      <c r="H125" s="13">
        <f t="shared" si="18"/>
        <v>26</v>
      </c>
      <c r="I125" s="7">
        <f t="shared" si="19"/>
        <v>854</v>
      </c>
      <c r="J125" s="13">
        <v>129883</v>
      </c>
      <c r="K125" s="13">
        <v>5780</v>
      </c>
      <c r="L125" s="15">
        <f t="shared" si="20"/>
        <v>135663</v>
      </c>
    </row>
    <row r="126" spans="1:12" ht="12.75">
      <c r="A126" s="48" t="s">
        <v>300</v>
      </c>
      <c r="B126" s="43"/>
      <c r="C126" s="78">
        <v>1524</v>
      </c>
      <c r="D126" s="20">
        <v>1792</v>
      </c>
      <c r="E126" s="79">
        <v>3316</v>
      </c>
      <c r="F126" s="78">
        <v>3</v>
      </c>
      <c r="G126" s="20">
        <v>177</v>
      </c>
      <c r="H126" s="20">
        <v>180</v>
      </c>
      <c r="I126" s="21">
        <v>3496</v>
      </c>
      <c r="J126" s="20">
        <v>544435</v>
      </c>
      <c r="K126" s="20">
        <v>42449</v>
      </c>
      <c r="L126" s="79">
        <v>586884</v>
      </c>
    </row>
    <row r="127" spans="1:12" ht="12.75">
      <c r="A127" s="1" t="s">
        <v>124</v>
      </c>
      <c r="B127" s="1"/>
      <c r="C127" s="25">
        <v>17394</v>
      </c>
      <c r="D127" s="69">
        <v>41655</v>
      </c>
      <c r="E127" s="69">
        <v>59049</v>
      </c>
      <c r="F127" s="25">
        <v>379</v>
      </c>
      <c r="G127" s="69">
        <v>6148</v>
      </c>
      <c r="H127" s="68">
        <v>6527</v>
      </c>
      <c r="I127" s="25">
        <v>65576</v>
      </c>
      <c r="J127" s="69">
        <v>5728985</v>
      </c>
      <c r="K127" s="69">
        <v>949729</v>
      </c>
      <c r="L127" s="69">
        <v>6678714</v>
      </c>
    </row>
    <row r="128" spans="1:12" ht="12.75">
      <c r="A128" s="48" t="s">
        <v>281</v>
      </c>
      <c r="B128" s="43"/>
      <c r="C128" s="22">
        <v>80</v>
      </c>
      <c r="D128" s="72">
        <v>213</v>
      </c>
      <c r="E128" s="23">
        <v>293</v>
      </c>
      <c r="F128" s="22">
        <v>1</v>
      </c>
      <c r="G128" s="72">
        <v>16</v>
      </c>
      <c r="H128" s="72">
        <v>17</v>
      </c>
      <c r="I128" s="24">
        <v>310</v>
      </c>
      <c r="J128" s="72">
        <v>57253</v>
      </c>
      <c r="K128" s="72">
        <v>5130</v>
      </c>
      <c r="L128" s="23">
        <v>62383</v>
      </c>
    </row>
    <row r="129" spans="1:12" ht="12.75">
      <c r="A129" s="48" t="s">
        <v>282</v>
      </c>
      <c r="B129" s="43"/>
      <c r="C129" s="22">
        <v>22</v>
      </c>
      <c r="D129" s="72">
        <v>50</v>
      </c>
      <c r="E129" s="23">
        <v>72</v>
      </c>
      <c r="F129" s="22">
        <v>1</v>
      </c>
      <c r="G129" s="72">
        <v>5</v>
      </c>
      <c r="H129" s="72">
        <v>6</v>
      </c>
      <c r="I129" s="24">
        <v>78</v>
      </c>
      <c r="J129" s="72">
        <v>13530</v>
      </c>
      <c r="K129" s="72">
        <v>1890</v>
      </c>
      <c r="L129" s="23">
        <v>15420</v>
      </c>
    </row>
    <row r="130" spans="1:12" ht="12.75">
      <c r="A130" s="48" t="s">
        <v>286</v>
      </c>
      <c r="B130" s="43"/>
      <c r="C130" s="22">
        <v>73</v>
      </c>
      <c r="D130" s="72">
        <v>208</v>
      </c>
      <c r="E130" s="23">
        <v>281</v>
      </c>
      <c r="F130" s="22">
        <v>2</v>
      </c>
      <c r="G130" s="72">
        <v>11</v>
      </c>
      <c r="H130" s="72">
        <v>13</v>
      </c>
      <c r="I130" s="24">
        <v>294</v>
      </c>
      <c r="J130" s="72">
        <v>50895</v>
      </c>
      <c r="K130" s="72">
        <v>2780</v>
      </c>
      <c r="L130" s="23">
        <v>53675</v>
      </c>
    </row>
    <row r="131" spans="1:12" ht="12.75">
      <c r="A131" s="48" t="s">
        <v>296</v>
      </c>
      <c r="B131" s="43"/>
      <c r="C131" s="22">
        <v>142</v>
      </c>
      <c r="D131" s="72">
        <v>328</v>
      </c>
      <c r="E131" s="23">
        <v>470</v>
      </c>
      <c r="F131" s="22">
        <v>1</v>
      </c>
      <c r="G131" s="72">
        <v>26</v>
      </c>
      <c r="H131" s="72">
        <v>27</v>
      </c>
      <c r="I131" s="24">
        <v>497</v>
      </c>
      <c r="J131" s="72">
        <v>104474</v>
      </c>
      <c r="K131" s="72">
        <v>8726</v>
      </c>
      <c r="L131" s="23">
        <v>113200</v>
      </c>
    </row>
    <row r="132" spans="1:12" ht="12.75">
      <c r="A132" s="18" t="s">
        <v>129</v>
      </c>
      <c r="B132" s="19"/>
      <c r="C132" s="78">
        <v>317</v>
      </c>
      <c r="D132" s="20">
        <v>799</v>
      </c>
      <c r="E132" s="79">
        <v>1116</v>
      </c>
      <c r="F132" s="78">
        <v>5</v>
      </c>
      <c r="G132" s="20">
        <v>58</v>
      </c>
      <c r="H132" s="20">
        <v>63</v>
      </c>
      <c r="I132" s="21">
        <v>1179</v>
      </c>
      <c r="J132" s="20">
        <v>226152</v>
      </c>
      <c r="K132" s="20">
        <v>18526</v>
      </c>
      <c r="L132" s="79">
        <v>244678</v>
      </c>
    </row>
    <row r="133" spans="1:12" ht="12.75">
      <c r="A133" s="52" t="s">
        <v>130</v>
      </c>
      <c r="B133" s="53"/>
      <c r="C133" s="78">
        <v>17711</v>
      </c>
      <c r="D133" s="20">
        <v>42454</v>
      </c>
      <c r="E133" s="79">
        <v>60165</v>
      </c>
      <c r="F133" s="78">
        <v>384</v>
      </c>
      <c r="G133" s="20">
        <v>6206</v>
      </c>
      <c r="H133" s="20">
        <v>6590</v>
      </c>
      <c r="I133" s="21">
        <v>66755</v>
      </c>
      <c r="J133" s="20">
        <v>5955137</v>
      </c>
      <c r="K133" s="20">
        <v>968255</v>
      </c>
      <c r="L133" s="79">
        <v>6923392</v>
      </c>
    </row>
    <row r="134" spans="1:12" ht="12.75">
      <c r="A134" s="90" t="s">
        <v>303</v>
      </c>
      <c r="B134" s="92"/>
      <c r="C134" s="22">
        <v>103</v>
      </c>
      <c r="D134" s="72">
        <v>346</v>
      </c>
      <c r="E134" s="23">
        <v>449</v>
      </c>
      <c r="F134" s="22">
        <v>17</v>
      </c>
      <c r="G134" s="72">
        <v>103</v>
      </c>
      <c r="H134" s="72">
        <v>120</v>
      </c>
      <c r="I134" s="24">
        <v>569</v>
      </c>
      <c r="J134" s="72">
        <v>654473</v>
      </c>
      <c r="K134" s="72">
        <v>21464</v>
      </c>
      <c r="L134" s="23">
        <v>675937</v>
      </c>
    </row>
  </sheetData>
  <mergeCells count="1">
    <mergeCell ref="J3:L3"/>
  </mergeCells>
  <printOptions gridLines="1" horizontalCentered="1"/>
  <pageMargins left="0.2362204724409449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&amp;LExtrait TS, BCP, BCE&amp;CBase ADoc HC 196&amp;R&amp;D</oddHeader>
    <oddFooter>&amp;LDPD SDES&amp;CCentre de documentation&amp;R&amp;P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4"/>
  <sheetViews>
    <sheetView workbookViewId="0" topLeftCell="A1">
      <selection activeCell="A2" sqref="A2"/>
    </sheetView>
  </sheetViews>
  <sheetFormatPr defaultColWidth="11.421875" defaultRowHeight="12.75"/>
  <cols>
    <col min="1" max="1" width="14.00390625" style="0" customWidth="1"/>
    <col min="2" max="2" width="20.57421875" style="0" customWidth="1"/>
    <col min="3" max="3" width="7.140625" style="0" customWidth="1"/>
    <col min="4" max="4" width="7.8515625" style="0" customWidth="1"/>
    <col min="5" max="6" width="7.140625" style="0" customWidth="1"/>
    <col min="7" max="7" width="7.7109375" style="0" customWidth="1"/>
    <col min="8" max="8" width="7.140625" style="0" customWidth="1"/>
    <col min="9" max="12" width="7.7109375" style="0" customWidth="1"/>
  </cols>
  <sheetData>
    <row r="1" spans="1:2" ht="12.75">
      <c r="A1" s="197" t="s">
        <v>439</v>
      </c>
      <c r="B1" s="38"/>
    </row>
    <row r="2" spans="1:12" ht="12.75">
      <c r="A2" s="12"/>
      <c r="B2" s="12"/>
      <c r="C2" s="51" t="s">
        <v>304</v>
      </c>
      <c r="D2" s="50"/>
      <c r="E2" s="50"/>
      <c r="F2" s="50"/>
      <c r="G2" s="50"/>
      <c r="H2" s="50"/>
      <c r="I2" s="50"/>
      <c r="J2" s="50"/>
      <c r="K2" s="50"/>
      <c r="L2" s="50"/>
    </row>
    <row r="3" spans="1:12" ht="12.75">
      <c r="A3" s="40"/>
      <c r="B3" s="6"/>
      <c r="C3" s="56"/>
      <c r="D3" s="57" t="s">
        <v>267</v>
      </c>
      <c r="E3" s="58"/>
      <c r="F3" s="59"/>
      <c r="G3" s="60" t="s">
        <v>268</v>
      </c>
      <c r="H3" s="60"/>
      <c r="I3" s="61" t="s">
        <v>2</v>
      </c>
      <c r="J3" s="346" t="s">
        <v>306</v>
      </c>
      <c r="K3" s="347"/>
      <c r="L3" s="348"/>
    </row>
    <row r="4" spans="1:12" ht="56.25">
      <c r="A4" s="47" t="s">
        <v>436</v>
      </c>
      <c r="B4" s="47" t="s">
        <v>438</v>
      </c>
      <c r="C4" s="62" t="s">
        <v>269</v>
      </c>
      <c r="D4" s="63" t="s">
        <v>302</v>
      </c>
      <c r="E4" s="64" t="s">
        <v>2</v>
      </c>
      <c r="F4" s="63" t="s">
        <v>269</v>
      </c>
      <c r="G4" s="63" t="s">
        <v>302</v>
      </c>
      <c r="H4" s="65" t="s">
        <v>2</v>
      </c>
      <c r="I4" s="66" t="s">
        <v>341</v>
      </c>
      <c r="J4" s="62" t="s">
        <v>0</v>
      </c>
      <c r="K4" s="63" t="s">
        <v>1</v>
      </c>
      <c r="L4" s="77" t="s">
        <v>137</v>
      </c>
    </row>
    <row r="5" spans="1:12" ht="12.75">
      <c r="A5" s="48" t="s">
        <v>3</v>
      </c>
      <c r="B5" s="48" t="s">
        <v>4</v>
      </c>
      <c r="C5" s="8">
        <v>53</v>
      </c>
      <c r="D5" s="5">
        <v>154</v>
      </c>
      <c r="E5" s="9">
        <v>207</v>
      </c>
      <c r="F5" s="8"/>
      <c r="G5" s="5">
        <v>5</v>
      </c>
      <c r="H5" s="9">
        <v>5</v>
      </c>
      <c r="I5" s="10">
        <v>212</v>
      </c>
      <c r="J5" s="8">
        <v>13048</v>
      </c>
      <c r="K5" s="5">
        <v>914</v>
      </c>
      <c r="L5" s="9">
        <v>13962</v>
      </c>
    </row>
    <row r="6" spans="1:12" ht="12.75">
      <c r="A6" s="49"/>
      <c r="B6" s="40" t="s">
        <v>6</v>
      </c>
      <c r="C6" s="14">
        <v>43</v>
      </c>
      <c r="D6" s="13">
        <v>168</v>
      </c>
      <c r="E6" s="15">
        <v>211</v>
      </c>
      <c r="F6" s="14"/>
      <c r="G6" s="13">
        <v>5</v>
      </c>
      <c r="H6" s="15">
        <v>5</v>
      </c>
      <c r="I6" s="7">
        <v>216</v>
      </c>
      <c r="J6" s="14">
        <v>184855</v>
      </c>
      <c r="K6" s="13">
        <v>19379</v>
      </c>
      <c r="L6" s="15">
        <v>204234</v>
      </c>
    </row>
    <row r="7" spans="1:12" ht="12.75">
      <c r="A7" s="49"/>
      <c r="B7" s="40" t="s">
        <v>5</v>
      </c>
      <c r="C7" s="14">
        <v>584</v>
      </c>
      <c r="D7" s="13">
        <v>648</v>
      </c>
      <c r="E7" s="15">
        <v>1232</v>
      </c>
      <c r="F7" s="14">
        <v>9</v>
      </c>
      <c r="G7" s="13">
        <v>99</v>
      </c>
      <c r="H7" s="15">
        <v>108</v>
      </c>
      <c r="I7" s="7">
        <v>1340</v>
      </c>
      <c r="J7" s="14">
        <v>12014</v>
      </c>
      <c r="K7" s="13">
        <v>950</v>
      </c>
      <c r="L7" s="15">
        <v>12964</v>
      </c>
    </row>
    <row r="8" spans="1:12" ht="12.75">
      <c r="A8" s="49"/>
      <c r="B8" s="40" t="s">
        <v>7</v>
      </c>
      <c r="C8" s="14">
        <v>127</v>
      </c>
      <c r="D8" s="13">
        <v>259</v>
      </c>
      <c r="E8" s="15">
        <v>386</v>
      </c>
      <c r="F8" s="14"/>
      <c r="G8" s="13">
        <v>32</v>
      </c>
      <c r="H8" s="15">
        <v>32</v>
      </c>
      <c r="I8" s="7">
        <v>418</v>
      </c>
      <c r="J8" s="14">
        <v>51049</v>
      </c>
      <c r="K8" s="13">
        <v>5675</v>
      </c>
      <c r="L8" s="15">
        <v>56724</v>
      </c>
    </row>
    <row r="9" spans="1:12" ht="12.75">
      <c r="A9" s="48" t="s">
        <v>271</v>
      </c>
      <c r="B9" s="43"/>
      <c r="C9" s="78">
        <v>807</v>
      </c>
      <c r="D9" s="20">
        <v>1229</v>
      </c>
      <c r="E9" s="79">
        <v>2036</v>
      </c>
      <c r="F9" s="78">
        <v>9</v>
      </c>
      <c r="G9" s="20">
        <v>141</v>
      </c>
      <c r="H9" s="79">
        <v>150</v>
      </c>
      <c r="I9" s="21">
        <v>2186</v>
      </c>
      <c r="J9" s="78">
        <v>260966</v>
      </c>
      <c r="K9" s="20">
        <v>26918</v>
      </c>
      <c r="L9" s="79">
        <v>287884</v>
      </c>
    </row>
    <row r="10" spans="1:12" ht="12.75">
      <c r="A10" s="48" t="s">
        <v>8</v>
      </c>
      <c r="B10" s="48" t="s">
        <v>9</v>
      </c>
      <c r="C10" s="14">
        <v>180</v>
      </c>
      <c r="D10" s="13">
        <v>617</v>
      </c>
      <c r="E10" s="15">
        <v>797</v>
      </c>
      <c r="F10" s="14"/>
      <c r="G10" s="13">
        <v>19</v>
      </c>
      <c r="H10" s="15">
        <v>19</v>
      </c>
      <c r="I10" s="7">
        <v>816</v>
      </c>
      <c r="J10" s="14">
        <v>65638</v>
      </c>
      <c r="K10" s="13">
        <v>5377</v>
      </c>
      <c r="L10" s="15">
        <v>71015</v>
      </c>
    </row>
    <row r="11" spans="1:12" ht="12.75">
      <c r="A11" s="49"/>
      <c r="B11" s="40" t="s">
        <v>10</v>
      </c>
      <c r="C11" s="14">
        <v>276</v>
      </c>
      <c r="D11" s="13">
        <v>715</v>
      </c>
      <c r="E11" s="15">
        <v>991</v>
      </c>
      <c r="F11" s="14"/>
      <c r="G11" s="13">
        <v>22</v>
      </c>
      <c r="H11" s="15">
        <v>22</v>
      </c>
      <c r="I11" s="7">
        <v>1013</v>
      </c>
      <c r="J11" s="14">
        <v>91575</v>
      </c>
      <c r="K11" s="13">
        <v>5288</v>
      </c>
      <c r="L11" s="15">
        <v>96863</v>
      </c>
    </row>
    <row r="12" spans="1:12" ht="12.75">
      <c r="A12" s="49"/>
      <c r="B12" s="40" t="s">
        <v>11</v>
      </c>
      <c r="C12" s="14">
        <v>178</v>
      </c>
      <c r="D12" s="13">
        <v>647</v>
      </c>
      <c r="E12" s="15">
        <v>825</v>
      </c>
      <c r="F12" s="14">
        <v>1</v>
      </c>
      <c r="G12" s="13">
        <v>36</v>
      </c>
      <c r="H12" s="15">
        <v>37</v>
      </c>
      <c r="I12" s="7">
        <v>862</v>
      </c>
      <c r="J12" s="14">
        <v>59497</v>
      </c>
      <c r="K12" s="13">
        <v>8858</v>
      </c>
      <c r="L12" s="15">
        <v>68355</v>
      </c>
    </row>
    <row r="13" spans="1:12" ht="12.75">
      <c r="A13" s="48" t="s">
        <v>272</v>
      </c>
      <c r="B13" s="43"/>
      <c r="C13" s="78">
        <v>634</v>
      </c>
      <c r="D13" s="20">
        <v>1979</v>
      </c>
      <c r="E13" s="79">
        <v>2613</v>
      </c>
      <c r="F13" s="78">
        <v>1</v>
      </c>
      <c r="G13" s="20">
        <v>77</v>
      </c>
      <c r="H13" s="79">
        <v>78</v>
      </c>
      <c r="I13" s="21">
        <v>2691</v>
      </c>
      <c r="J13" s="78">
        <v>216710</v>
      </c>
      <c r="K13" s="20">
        <v>19523</v>
      </c>
      <c r="L13" s="79">
        <v>236233</v>
      </c>
    </row>
    <row r="14" spans="1:12" ht="12.75">
      <c r="A14" s="48" t="s">
        <v>12</v>
      </c>
      <c r="B14" s="48" t="s">
        <v>13</v>
      </c>
      <c r="C14" s="14">
        <v>214</v>
      </c>
      <c r="D14" s="13">
        <v>517</v>
      </c>
      <c r="E14" s="15">
        <v>731</v>
      </c>
      <c r="F14" s="14">
        <v>2</v>
      </c>
      <c r="G14" s="13">
        <v>35</v>
      </c>
      <c r="H14" s="15">
        <v>37</v>
      </c>
      <c r="I14" s="7">
        <v>768</v>
      </c>
      <c r="J14" s="14">
        <v>56786</v>
      </c>
      <c r="K14" s="13">
        <v>4744</v>
      </c>
      <c r="L14" s="15">
        <v>61530</v>
      </c>
    </row>
    <row r="15" spans="1:12" ht="12.75">
      <c r="A15" s="49"/>
      <c r="B15" s="40" t="s">
        <v>15</v>
      </c>
      <c r="C15" s="14">
        <v>118</v>
      </c>
      <c r="D15" s="13">
        <v>365</v>
      </c>
      <c r="E15" s="15">
        <v>483</v>
      </c>
      <c r="F15" s="14">
        <v>1</v>
      </c>
      <c r="G15" s="13">
        <v>23</v>
      </c>
      <c r="H15" s="15">
        <v>24</v>
      </c>
      <c r="I15" s="7">
        <v>507</v>
      </c>
      <c r="J15" s="14">
        <v>25762</v>
      </c>
      <c r="K15" s="13">
        <v>1964</v>
      </c>
      <c r="L15" s="15">
        <v>27726</v>
      </c>
    </row>
    <row r="16" spans="1:12" ht="12.75">
      <c r="A16" s="49"/>
      <c r="B16" s="40" t="s">
        <v>14</v>
      </c>
      <c r="C16" s="14">
        <v>79</v>
      </c>
      <c r="D16" s="13">
        <v>369</v>
      </c>
      <c r="E16" s="15">
        <v>448</v>
      </c>
      <c r="F16" s="14">
        <v>2</v>
      </c>
      <c r="G16" s="13">
        <v>13</v>
      </c>
      <c r="H16" s="15">
        <v>15</v>
      </c>
      <c r="I16" s="7">
        <v>463</v>
      </c>
      <c r="J16" s="14">
        <v>26656</v>
      </c>
      <c r="K16" s="13">
        <v>3331</v>
      </c>
      <c r="L16" s="15">
        <v>29987</v>
      </c>
    </row>
    <row r="17" spans="1:12" ht="12.75">
      <c r="A17" s="49"/>
      <c r="B17" s="40" t="s">
        <v>16</v>
      </c>
      <c r="C17" s="14">
        <v>58</v>
      </c>
      <c r="D17" s="13">
        <v>120</v>
      </c>
      <c r="E17" s="15">
        <v>178</v>
      </c>
      <c r="F17" s="14"/>
      <c r="G17" s="13">
        <v>8</v>
      </c>
      <c r="H17" s="15">
        <v>8</v>
      </c>
      <c r="I17" s="7">
        <v>186</v>
      </c>
      <c r="J17" s="14">
        <v>15025</v>
      </c>
      <c r="K17" s="13">
        <v>1413</v>
      </c>
      <c r="L17" s="15">
        <v>16438</v>
      </c>
    </row>
    <row r="18" spans="1:12" ht="12.75">
      <c r="A18" s="48" t="s">
        <v>273</v>
      </c>
      <c r="B18" s="43"/>
      <c r="C18" s="78">
        <v>469</v>
      </c>
      <c r="D18" s="20">
        <v>1371</v>
      </c>
      <c r="E18" s="79">
        <v>1840</v>
      </c>
      <c r="F18" s="78">
        <v>5</v>
      </c>
      <c r="G18" s="20">
        <v>79</v>
      </c>
      <c r="H18" s="79">
        <v>84</v>
      </c>
      <c r="I18" s="21">
        <v>1924</v>
      </c>
      <c r="J18" s="78">
        <v>124229</v>
      </c>
      <c r="K18" s="20">
        <v>11452</v>
      </c>
      <c r="L18" s="79">
        <v>135681</v>
      </c>
    </row>
    <row r="19" spans="1:12" ht="12.75">
      <c r="A19" s="48" t="s">
        <v>17</v>
      </c>
      <c r="B19" s="48" t="s">
        <v>18</v>
      </c>
      <c r="C19" s="14">
        <v>99</v>
      </c>
      <c r="D19" s="13">
        <v>414</v>
      </c>
      <c r="E19" s="15">
        <v>513</v>
      </c>
      <c r="F19" s="14">
        <v>1</v>
      </c>
      <c r="G19" s="13">
        <v>15</v>
      </c>
      <c r="H19" s="15">
        <v>16</v>
      </c>
      <c r="I19" s="7">
        <v>529</v>
      </c>
      <c r="J19" s="14">
        <v>33964</v>
      </c>
      <c r="K19" s="13">
        <v>2258</v>
      </c>
      <c r="L19" s="15">
        <v>36222</v>
      </c>
    </row>
    <row r="20" spans="1:12" ht="12.75">
      <c r="A20" s="49"/>
      <c r="B20" s="40" t="s">
        <v>19</v>
      </c>
      <c r="C20" s="14">
        <v>329</v>
      </c>
      <c r="D20" s="13">
        <v>641</v>
      </c>
      <c r="E20" s="15">
        <v>970</v>
      </c>
      <c r="F20" s="14">
        <v>2</v>
      </c>
      <c r="G20" s="13">
        <v>62</v>
      </c>
      <c r="H20" s="15">
        <v>64</v>
      </c>
      <c r="I20" s="7">
        <v>1034</v>
      </c>
      <c r="J20" s="14">
        <v>119583</v>
      </c>
      <c r="K20" s="13">
        <v>11862</v>
      </c>
      <c r="L20" s="15">
        <v>131445</v>
      </c>
    </row>
    <row r="21" spans="1:12" ht="12.75">
      <c r="A21" s="49"/>
      <c r="B21" s="40" t="s">
        <v>20</v>
      </c>
      <c r="C21" s="14">
        <v>76</v>
      </c>
      <c r="D21" s="13">
        <v>317</v>
      </c>
      <c r="E21" s="15">
        <v>393</v>
      </c>
      <c r="F21" s="14"/>
      <c r="G21" s="13">
        <v>25</v>
      </c>
      <c r="H21" s="15">
        <v>25</v>
      </c>
      <c r="I21" s="7">
        <v>418</v>
      </c>
      <c r="J21" s="14">
        <v>28458</v>
      </c>
      <c r="K21" s="13">
        <v>2898</v>
      </c>
      <c r="L21" s="15">
        <v>31356</v>
      </c>
    </row>
    <row r="22" spans="1:12" ht="12.75">
      <c r="A22" s="49"/>
      <c r="B22" s="40" t="s">
        <v>21</v>
      </c>
      <c r="C22" s="14">
        <v>97</v>
      </c>
      <c r="D22" s="13">
        <v>289</v>
      </c>
      <c r="E22" s="15">
        <v>386</v>
      </c>
      <c r="F22" s="14">
        <v>1</v>
      </c>
      <c r="G22" s="13">
        <v>18</v>
      </c>
      <c r="H22" s="15">
        <v>19</v>
      </c>
      <c r="I22" s="7">
        <v>405</v>
      </c>
      <c r="J22" s="14">
        <v>28709</v>
      </c>
      <c r="K22" s="13">
        <v>3079</v>
      </c>
      <c r="L22" s="15">
        <v>31788</v>
      </c>
    </row>
    <row r="23" spans="1:12" ht="12.75">
      <c r="A23" s="49"/>
      <c r="B23" s="40" t="s">
        <v>22</v>
      </c>
      <c r="C23" s="14">
        <v>148</v>
      </c>
      <c r="D23" s="13">
        <v>527</v>
      </c>
      <c r="E23" s="15">
        <v>675</v>
      </c>
      <c r="F23" s="14">
        <v>9</v>
      </c>
      <c r="G23" s="13">
        <v>106</v>
      </c>
      <c r="H23" s="15">
        <v>115</v>
      </c>
      <c r="I23" s="7">
        <v>790</v>
      </c>
      <c r="J23" s="14">
        <v>48857</v>
      </c>
      <c r="K23" s="13">
        <v>11069</v>
      </c>
      <c r="L23" s="15">
        <v>59926</v>
      </c>
    </row>
    <row r="24" spans="1:12" ht="12.75">
      <c r="A24" s="48" t="s">
        <v>274</v>
      </c>
      <c r="B24" s="43"/>
      <c r="C24" s="78">
        <v>749</v>
      </c>
      <c r="D24" s="20">
        <v>2188</v>
      </c>
      <c r="E24" s="79">
        <v>2937</v>
      </c>
      <c r="F24" s="78">
        <v>13</v>
      </c>
      <c r="G24" s="20">
        <v>226</v>
      </c>
      <c r="H24" s="79">
        <v>239</v>
      </c>
      <c r="I24" s="21">
        <v>3176</v>
      </c>
      <c r="J24" s="78">
        <v>259571</v>
      </c>
      <c r="K24" s="20">
        <v>31166</v>
      </c>
      <c r="L24" s="79">
        <v>290737</v>
      </c>
    </row>
    <row r="25" spans="1:12" ht="12.75">
      <c r="A25" s="48" t="s">
        <v>23</v>
      </c>
      <c r="B25" s="48" t="s">
        <v>24</v>
      </c>
      <c r="C25" s="14">
        <v>268</v>
      </c>
      <c r="D25" s="13">
        <v>452</v>
      </c>
      <c r="E25" s="15">
        <v>720</v>
      </c>
      <c r="F25" s="14">
        <v>3</v>
      </c>
      <c r="G25" s="13">
        <v>49</v>
      </c>
      <c r="H25" s="15">
        <v>52</v>
      </c>
      <c r="I25" s="7">
        <v>772</v>
      </c>
      <c r="J25" s="14">
        <v>65967</v>
      </c>
      <c r="K25" s="13">
        <v>12161</v>
      </c>
      <c r="L25" s="15">
        <v>78128</v>
      </c>
    </row>
    <row r="26" spans="1:12" ht="12.75">
      <c r="A26" s="49"/>
      <c r="B26" s="40" t="s">
        <v>25</v>
      </c>
      <c r="C26" s="14">
        <v>141</v>
      </c>
      <c r="D26" s="13">
        <v>374</v>
      </c>
      <c r="E26" s="15">
        <v>515</v>
      </c>
      <c r="F26" s="14">
        <v>3</v>
      </c>
      <c r="G26" s="13">
        <v>58</v>
      </c>
      <c r="H26" s="15">
        <v>61</v>
      </c>
      <c r="I26" s="7">
        <v>576</v>
      </c>
      <c r="J26" s="14">
        <v>48206</v>
      </c>
      <c r="K26" s="13">
        <v>10882</v>
      </c>
      <c r="L26" s="15">
        <v>59088</v>
      </c>
    </row>
    <row r="27" spans="1:12" ht="12.75">
      <c r="A27" s="49"/>
      <c r="B27" s="40" t="s">
        <v>26</v>
      </c>
      <c r="C27" s="14">
        <v>111</v>
      </c>
      <c r="D27" s="13">
        <v>300</v>
      </c>
      <c r="E27" s="15">
        <v>411</v>
      </c>
      <c r="F27" s="14">
        <v>7</v>
      </c>
      <c r="G27" s="13">
        <v>42</v>
      </c>
      <c r="H27" s="15">
        <v>49</v>
      </c>
      <c r="I27" s="7">
        <v>460</v>
      </c>
      <c r="J27" s="14">
        <v>27936</v>
      </c>
      <c r="K27" s="13">
        <v>7167</v>
      </c>
      <c r="L27" s="15">
        <v>35103</v>
      </c>
    </row>
    <row r="28" spans="1:12" ht="12.75">
      <c r="A28" s="48" t="s">
        <v>275</v>
      </c>
      <c r="B28" s="43"/>
      <c r="C28" s="78">
        <v>520</v>
      </c>
      <c r="D28" s="20">
        <v>1126</v>
      </c>
      <c r="E28" s="79">
        <v>1646</v>
      </c>
      <c r="F28" s="78">
        <v>13</v>
      </c>
      <c r="G28" s="20">
        <v>149</v>
      </c>
      <c r="H28" s="79">
        <v>162</v>
      </c>
      <c r="I28" s="21">
        <v>1808</v>
      </c>
      <c r="J28" s="78">
        <v>142109</v>
      </c>
      <c r="K28" s="20">
        <v>30210</v>
      </c>
      <c r="L28" s="79">
        <v>172319</v>
      </c>
    </row>
    <row r="29" spans="1:12" ht="12.75">
      <c r="A29" s="48" t="s">
        <v>27</v>
      </c>
      <c r="B29" s="48" t="s">
        <v>28</v>
      </c>
      <c r="C29" s="14">
        <v>107</v>
      </c>
      <c r="D29" s="13">
        <v>346</v>
      </c>
      <c r="E29" s="15">
        <v>453</v>
      </c>
      <c r="F29" s="14"/>
      <c r="G29" s="13">
        <v>19</v>
      </c>
      <c r="H29" s="15">
        <v>19</v>
      </c>
      <c r="I29" s="7">
        <v>472</v>
      </c>
      <c r="J29" s="14">
        <v>30947</v>
      </c>
      <c r="K29" s="13">
        <v>3271</v>
      </c>
      <c r="L29" s="15">
        <v>34218</v>
      </c>
    </row>
    <row r="30" spans="1:12" ht="12.75">
      <c r="A30" s="49"/>
      <c r="B30" s="40" t="s">
        <v>29</v>
      </c>
      <c r="C30" s="14">
        <v>47</v>
      </c>
      <c r="D30" s="13">
        <v>218</v>
      </c>
      <c r="E30" s="15">
        <v>265</v>
      </c>
      <c r="F30" s="14"/>
      <c r="G30" s="13">
        <v>26</v>
      </c>
      <c r="H30" s="15">
        <v>26</v>
      </c>
      <c r="I30" s="7">
        <v>291</v>
      </c>
      <c r="J30" s="14">
        <v>12900</v>
      </c>
      <c r="K30" s="13">
        <v>2856</v>
      </c>
      <c r="L30" s="15">
        <v>15756</v>
      </c>
    </row>
    <row r="31" spans="1:12" ht="12.75">
      <c r="A31" s="49"/>
      <c r="B31" s="40" t="s">
        <v>30</v>
      </c>
      <c r="C31" s="14">
        <v>49</v>
      </c>
      <c r="D31" s="13">
        <v>223</v>
      </c>
      <c r="E31" s="15">
        <v>272</v>
      </c>
      <c r="F31" s="14"/>
      <c r="G31" s="13">
        <v>94</v>
      </c>
      <c r="H31" s="15">
        <v>94</v>
      </c>
      <c r="I31" s="7">
        <v>366</v>
      </c>
      <c r="J31" s="14">
        <v>14505</v>
      </c>
      <c r="K31" s="13">
        <v>8076</v>
      </c>
      <c r="L31" s="15">
        <v>22581</v>
      </c>
    </row>
    <row r="32" spans="1:12" ht="12.75">
      <c r="A32" s="49"/>
      <c r="B32" s="40" t="s">
        <v>31</v>
      </c>
      <c r="C32" s="14">
        <v>149</v>
      </c>
      <c r="D32" s="13">
        <v>488</v>
      </c>
      <c r="E32" s="15">
        <v>637</v>
      </c>
      <c r="F32" s="14"/>
      <c r="G32" s="13">
        <v>59</v>
      </c>
      <c r="H32" s="15">
        <v>59</v>
      </c>
      <c r="I32" s="7">
        <v>696</v>
      </c>
      <c r="J32" s="14">
        <v>54690</v>
      </c>
      <c r="K32" s="13">
        <v>8110</v>
      </c>
      <c r="L32" s="15">
        <v>62800</v>
      </c>
    </row>
    <row r="33" spans="1:12" ht="12.75">
      <c r="A33" s="48" t="s">
        <v>276</v>
      </c>
      <c r="B33" s="43"/>
      <c r="C33" s="78">
        <v>352</v>
      </c>
      <c r="D33" s="20">
        <v>1275</v>
      </c>
      <c r="E33" s="79">
        <v>1627</v>
      </c>
      <c r="F33" s="78">
        <v>0</v>
      </c>
      <c r="G33" s="20">
        <v>198</v>
      </c>
      <c r="H33" s="79">
        <v>198</v>
      </c>
      <c r="I33" s="21">
        <v>1825</v>
      </c>
      <c r="J33" s="78">
        <v>113042</v>
      </c>
      <c r="K33" s="20">
        <v>22313</v>
      </c>
      <c r="L33" s="79">
        <v>135355</v>
      </c>
    </row>
    <row r="34" spans="1:12" ht="12.75">
      <c r="A34" s="48" t="s">
        <v>32</v>
      </c>
      <c r="B34" s="48" t="s">
        <v>33</v>
      </c>
      <c r="C34" s="14">
        <v>24</v>
      </c>
      <c r="D34" s="13">
        <v>99</v>
      </c>
      <c r="E34" s="15">
        <v>123</v>
      </c>
      <c r="F34" s="14"/>
      <c r="G34" s="13">
        <v>2</v>
      </c>
      <c r="H34" s="15">
        <v>2</v>
      </c>
      <c r="I34" s="7">
        <v>125</v>
      </c>
      <c r="J34" s="14">
        <v>11720</v>
      </c>
      <c r="K34" s="13">
        <v>783</v>
      </c>
      <c r="L34" s="15">
        <v>12503</v>
      </c>
    </row>
    <row r="35" spans="1:12" ht="12.75">
      <c r="A35" s="49"/>
      <c r="B35" s="40" t="s">
        <v>34</v>
      </c>
      <c r="C35" s="14">
        <v>35</v>
      </c>
      <c r="D35" s="13">
        <v>150</v>
      </c>
      <c r="E35" s="15">
        <v>185</v>
      </c>
      <c r="F35" s="14">
        <v>1</v>
      </c>
      <c r="G35" s="13">
        <v>1</v>
      </c>
      <c r="H35" s="15">
        <v>2</v>
      </c>
      <c r="I35" s="7">
        <v>187</v>
      </c>
      <c r="J35" s="14">
        <v>13006</v>
      </c>
      <c r="K35" s="13">
        <v>396</v>
      </c>
      <c r="L35" s="15">
        <v>13402</v>
      </c>
    </row>
    <row r="36" spans="1:12" ht="12.75">
      <c r="A36" s="48" t="s">
        <v>277</v>
      </c>
      <c r="B36" s="43"/>
      <c r="C36" s="78">
        <v>59</v>
      </c>
      <c r="D36" s="20">
        <v>249</v>
      </c>
      <c r="E36" s="79">
        <v>308</v>
      </c>
      <c r="F36" s="78">
        <v>1</v>
      </c>
      <c r="G36" s="20">
        <v>3</v>
      </c>
      <c r="H36" s="79">
        <v>4</v>
      </c>
      <c r="I36" s="21">
        <v>312</v>
      </c>
      <c r="J36" s="78">
        <v>24726</v>
      </c>
      <c r="K36" s="20">
        <v>1179</v>
      </c>
      <c r="L36" s="79">
        <v>25905</v>
      </c>
    </row>
    <row r="37" spans="1:12" ht="12.75">
      <c r="A37" s="48" t="s">
        <v>35</v>
      </c>
      <c r="B37" s="48" t="s">
        <v>36</v>
      </c>
      <c r="C37" s="14">
        <v>412</v>
      </c>
      <c r="D37" s="13">
        <v>712</v>
      </c>
      <c r="E37" s="15">
        <v>1124</v>
      </c>
      <c r="F37" s="14">
        <v>1</v>
      </c>
      <c r="G37" s="13">
        <v>35</v>
      </c>
      <c r="H37" s="15">
        <v>36</v>
      </c>
      <c r="I37" s="7">
        <v>1160</v>
      </c>
      <c r="J37" s="14">
        <v>145426</v>
      </c>
      <c r="K37" s="13">
        <v>6808</v>
      </c>
      <c r="L37" s="15">
        <v>152234</v>
      </c>
    </row>
    <row r="38" spans="1:12" ht="12.75">
      <c r="A38" s="49"/>
      <c r="B38" s="40" t="s">
        <v>37</v>
      </c>
      <c r="C38" s="14">
        <v>383</v>
      </c>
      <c r="D38" s="13">
        <v>413</v>
      </c>
      <c r="E38" s="15">
        <v>796</v>
      </c>
      <c r="F38" s="14">
        <v>2</v>
      </c>
      <c r="G38" s="13">
        <v>37</v>
      </c>
      <c r="H38" s="15">
        <v>39</v>
      </c>
      <c r="I38" s="7">
        <v>835</v>
      </c>
      <c r="J38" s="14">
        <v>174272</v>
      </c>
      <c r="K38" s="13">
        <v>9018</v>
      </c>
      <c r="L38" s="15">
        <v>183290</v>
      </c>
    </row>
    <row r="39" spans="1:12" ht="12.75">
      <c r="A39" s="49"/>
      <c r="B39" s="40" t="s">
        <v>38</v>
      </c>
      <c r="C39" s="14">
        <v>330</v>
      </c>
      <c r="D39" s="13">
        <v>305</v>
      </c>
      <c r="E39" s="15">
        <v>635</v>
      </c>
      <c r="F39" s="14">
        <v>4</v>
      </c>
      <c r="G39" s="13">
        <v>38</v>
      </c>
      <c r="H39" s="15">
        <v>42</v>
      </c>
      <c r="I39" s="7">
        <v>677</v>
      </c>
      <c r="J39" s="14">
        <v>128109</v>
      </c>
      <c r="K39" s="13">
        <v>9913</v>
      </c>
      <c r="L39" s="15">
        <v>138022</v>
      </c>
    </row>
    <row r="40" spans="1:12" ht="12.75">
      <c r="A40" s="48" t="s">
        <v>278</v>
      </c>
      <c r="B40" s="43"/>
      <c r="C40" s="78">
        <v>1125</v>
      </c>
      <c r="D40" s="20">
        <v>1430</v>
      </c>
      <c r="E40" s="79">
        <v>2555</v>
      </c>
      <c r="F40" s="78">
        <v>7</v>
      </c>
      <c r="G40" s="20">
        <v>110</v>
      </c>
      <c r="H40" s="79">
        <v>117</v>
      </c>
      <c r="I40" s="21">
        <v>2672</v>
      </c>
      <c r="J40" s="78">
        <v>447807</v>
      </c>
      <c r="K40" s="20">
        <v>25739</v>
      </c>
      <c r="L40" s="79">
        <v>473546</v>
      </c>
    </row>
    <row r="41" spans="1:12" ht="12.75">
      <c r="A41" s="48" t="s">
        <v>39</v>
      </c>
      <c r="B41" s="48" t="s">
        <v>40</v>
      </c>
      <c r="C41" s="14">
        <v>244</v>
      </c>
      <c r="D41" s="13">
        <v>502</v>
      </c>
      <c r="E41" s="15">
        <v>746</v>
      </c>
      <c r="F41" s="14">
        <v>2</v>
      </c>
      <c r="G41" s="13">
        <v>24</v>
      </c>
      <c r="H41" s="15">
        <v>26</v>
      </c>
      <c r="I41" s="7">
        <v>772</v>
      </c>
      <c r="J41" s="14">
        <v>52656</v>
      </c>
      <c r="K41" s="13">
        <v>4450</v>
      </c>
      <c r="L41" s="15">
        <v>57106</v>
      </c>
    </row>
    <row r="42" spans="1:12" ht="12.75">
      <c r="A42" s="49"/>
      <c r="B42" s="40" t="s">
        <v>41</v>
      </c>
      <c r="C42" s="14">
        <v>84</v>
      </c>
      <c r="D42" s="13">
        <v>231</v>
      </c>
      <c r="E42" s="15">
        <v>315</v>
      </c>
      <c r="F42" s="14">
        <v>1</v>
      </c>
      <c r="G42" s="13">
        <v>11</v>
      </c>
      <c r="H42" s="15">
        <v>12</v>
      </c>
      <c r="I42" s="7">
        <v>327</v>
      </c>
      <c r="J42" s="14">
        <v>22447</v>
      </c>
      <c r="K42" s="13">
        <v>1374</v>
      </c>
      <c r="L42" s="15">
        <v>23821</v>
      </c>
    </row>
    <row r="43" spans="1:12" ht="12.75">
      <c r="A43" s="49"/>
      <c r="B43" s="40" t="s">
        <v>42</v>
      </c>
      <c r="C43" s="14">
        <v>232</v>
      </c>
      <c r="D43" s="13">
        <v>540</v>
      </c>
      <c r="E43" s="15">
        <v>772</v>
      </c>
      <c r="F43" s="14">
        <v>3</v>
      </c>
      <c r="G43" s="13">
        <v>29</v>
      </c>
      <c r="H43" s="15">
        <v>32</v>
      </c>
      <c r="I43" s="7">
        <v>804</v>
      </c>
      <c r="J43" s="14">
        <v>55994</v>
      </c>
      <c r="K43" s="13">
        <v>4959</v>
      </c>
      <c r="L43" s="15">
        <v>60953</v>
      </c>
    </row>
    <row r="44" spans="1:12" ht="12.75">
      <c r="A44" s="49"/>
      <c r="B44" s="40" t="s">
        <v>43</v>
      </c>
      <c r="C44" s="14">
        <v>166</v>
      </c>
      <c r="D44" s="13">
        <v>361</v>
      </c>
      <c r="E44" s="15">
        <v>527</v>
      </c>
      <c r="F44" s="14"/>
      <c r="G44" s="13">
        <v>9</v>
      </c>
      <c r="H44" s="15">
        <v>9</v>
      </c>
      <c r="I44" s="7">
        <v>536</v>
      </c>
      <c r="J44" s="14">
        <v>34278</v>
      </c>
      <c r="K44" s="13">
        <v>2709</v>
      </c>
      <c r="L44" s="15">
        <v>36987</v>
      </c>
    </row>
    <row r="45" spans="1:12" ht="12.75">
      <c r="A45" s="48" t="s">
        <v>279</v>
      </c>
      <c r="B45" s="43"/>
      <c r="C45" s="78">
        <v>726</v>
      </c>
      <c r="D45" s="20">
        <v>1634</v>
      </c>
      <c r="E45" s="79">
        <v>2360</v>
      </c>
      <c r="F45" s="78">
        <v>6</v>
      </c>
      <c r="G45" s="20">
        <v>73</v>
      </c>
      <c r="H45" s="79">
        <v>79</v>
      </c>
      <c r="I45" s="21">
        <v>2439</v>
      </c>
      <c r="J45" s="78">
        <v>165375</v>
      </c>
      <c r="K45" s="20">
        <v>13492</v>
      </c>
      <c r="L45" s="79">
        <v>178867</v>
      </c>
    </row>
    <row r="46" spans="1:12" ht="12.75">
      <c r="A46" s="48" t="s">
        <v>44</v>
      </c>
      <c r="B46" s="48" t="s">
        <v>45</v>
      </c>
      <c r="C46" s="14">
        <v>96</v>
      </c>
      <c r="D46" s="13">
        <v>293</v>
      </c>
      <c r="E46" s="15">
        <v>389</v>
      </c>
      <c r="F46" s="14">
        <v>6</v>
      </c>
      <c r="G46" s="13">
        <v>135</v>
      </c>
      <c r="H46" s="15">
        <v>141</v>
      </c>
      <c r="I46" s="7">
        <v>530</v>
      </c>
      <c r="J46" s="14">
        <v>22242</v>
      </c>
      <c r="K46" s="13">
        <v>9391</v>
      </c>
      <c r="L46" s="15">
        <v>31633</v>
      </c>
    </row>
    <row r="47" spans="1:12" ht="12.75">
      <c r="A47" s="49"/>
      <c r="B47" s="40" t="s">
        <v>46</v>
      </c>
      <c r="C47" s="14">
        <v>159</v>
      </c>
      <c r="D47" s="13">
        <v>346</v>
      </c>
      <c r="E47" s="15">
        <v>505</v>
      </c>
      <c r="F47" s="14">
        <v>3</v>
      </c>
      <c r="G47" s="13">
        <v>50</v>
      </c>
      <c r="H47" s="15">
        <v>53</v>
      </c>
      <c r="I47" s="7">
        <v>558</v>
      </c>
      <c r="J47" s="14">
        <v>44745</v>
      </c>
      <c r="K47" s="13">
        <v>7059</v>
      </c>
      <c r="L47" s="15">
        <v>51804</v>
      </c>
    </row>
    <row r="48" spans="1:12" ht="12.75">
      <c r="A48" s="49"/>
      <c r="B48" s="40" t="s">
        <v>48</v>
      </c>
      <c r="C48" s="14">
        <v>425</v>
      </c>
      <c r="D48" s="13">
        <v>749</v>
      </c>
      <c r="E48" s="15">
        <v>1174</v>
      </c>
      <c r="F48" s="14">
        <v>1</v>
      </c>
      <c r="G48" s="13">
        <v>85</v>
      </c>
      <c r="H48" s="15">
        <v>86</v>
      </c>
      <c r="I48" s="7">
        <v>1260</v>
      </c>
      <c r="J48" s="14">
        <v>57993</v>
      </c>
      <c r="K48" s="13">
        <v>10347</v>
      </c>
      <c r="L48" s="15">
        <v>68340</v>
      </c>
    </row>
    <row r="49" spans="1:12" ht="12.75">
      <c r="A49" s="49"/>
      <c r="B49" s="40" t="s">
        <v>49</v>
      </c>
      <c r="C49" s="14">
        <v>129</v>
      </c>
      <c r="D49" s="13">
        <v>357</v>
      </c>
      <c r="E49" s="15">
        <v>486</v>
      </c>
      <c r="F49" s="14">
        <v>2</v>
      </c>
      <c r="G49" s="13">
        <v>26</v>
      </c>
      <c r="H49" s="15">
        <v>28</v>
      </c>
      <c r="I49" s="7">
        <v>514</v>
      </c>
      <c r="J49" s="14">
        <v>113872</v>
      </c>
      <c r="K49" s="13">
        <v>12417</v>
      </c>
      <c r="L49" s="15">
        <v>126289</v>
      </c>
    </row>
    <row r="50" spans="1:12" ht="12.75">
      <c r="A50" s="49"/>
      <c r="B50" s="40" t="s">
        <v>47</v>
      </c>
      <c r="C50" s="14">
        <v>188</v>
      </c>
      <c r="D50" s="13">
        <v>447</v>
      </c>
      <c r="E50" s="15">
        <v>635</v>
      </c>
      <c r="F50" s="14">
        <v>5</v>
      </c>
      <c r="G50" s="13">
        <v>55</v>
      </c>
      <c r="H50" s="15">
        <v>60</v>
      </c>
      <c r="I50" s="7">
        <v>695</v>
      </c>
      <c r="J50" s="14">
        <v>36291</v>
      </c>
      <c r="K50" s="13">
        <v>4078</v>
      </c>
      <c r="L50" s="15">
        <v>40369</v>
      </c>
    </row>
    <row r="51" spans="1:12" ht="12.75">
      <c r="A51" s="48" t="s">
        <v>280</v>
      </c>
      <c r="B51" s="43"/>
      <c r="C51" s="78">
        <v>997</v>
      </c>
      <c r="D51" s="20">
        <v>2192</v>
      </c>
      <c r="E51" s="79">
        <v>3189</v>
      </c>
      <c r="F51" s="78">
        <v>17</v>
      </c>
      <c r="G51" s="20">
        <v>351</v>
      </c>
      <c r="H51" s="79">
        <v>368</v>
      </c>
      <c r="I51" s="21">
        <v>3557</v>
      </c>
      <c r="J51" s="78">
        <v>275143</v>
      </c>
      <c r="K51" s="20">
        <v>43292</v>
      </c>
      <c r="L51" s="79">
        <v>318435</v>
      </c>
    </row>
    <row r="52" spans="1:12" ht="12.75">
      <c r="A52" s="48" t="s">
        <v>50</v>
      </c>
      <c r="B52" s="48" t="s">
        <v>51</v>
      </c>
      <c r="C52" s="14">
        <v>808</v>
      </c>
      <c r="D52" s="13">
        <v>1280</v>
      </c>
      <c r="E52" s="15">
        <v>2088</v>
      </c>
      <c r="F52" s="14">
        <v>29</v>
      </c>
      <c r="G52" s="13">
        <v>332</v>
      </c>
      <c r="H52" s="15">
        <v>361</v>
      </c>
      <c r="I52" s="7">
        <v>2449</v>
      </c>
      <c r="J52" s="14">
        <v>289929</v>
      </c>
      <c r="K52" s="13">
        <v>73223</v>
      </c>
      <c r="L52" s="15">
        <v>363152</v>
      </c>
    </row>
    <row r="53" spans="1:12" ht="12.75">
      <c r="A53" s="49"/>
      <c r="B53" s="40" t="s">
        <v>52</v>
      </c>
      <c r="C53" s="14">
        <v>539</v>
      </c>
      <c r="D53" s="13">
        <v>1101</v>
      </c>
      <c r="E53" s="15">
        <v>1640</v>
      </c>
      <c r="F53" s="14">
        <v>2</v>
      </c>
      <c r="G53" s="13">
        <v>123</v>
      </c>
      <c r="H53" s="15">
        <v>125</v>
      </c>
      <c r="I53" s="7">
        <v>1765</v>
      </c>
      <c r="J53" s="14">
        <v>174536</v>
      </c>
      <c r="K53" s="13">
        <v>24520</v>
      </c>
      <c r="L53" s="15">
        <v>199056</v>
      </c>
    </row>
    <row r="54" spans="1:12" ht="12.75">
      <c r="A54" s="48" t="s">
        <v>283</v>
      </c>
      <c r="B54" s="43"/>
      <c r="C54" s="78">
        <v>1347</v>
      </c>
      <c r="D54" s="20">
        <v>2381</v>
      </c>
      <c r="E54" s="79">
        <v>3728</v>
      </c>
      <c r="F54" s="78">
        <v>31</v>
      </c>
      <c r="G54" s="20">
        <v>455</v>
      </c>
      <c r="H54" s="79">
        <v>486</v>
      </c>
      <c r="I54" s="21">
        <v>4214</v>
      </c>
      <c r="J54" s="78">
        <v>464465</v>
      </c>
      <c r="K54" s="20">
        <v>97743</v>
      </c>
      <c r="L54" s="79">
        <v>562208</v>
      </c>
    </row>
    <row r="55" spans="1:12" ht="12.75">
      <c r="A55" s="48" t="s">
        <v>53</v>
      </c>
      <c r="B55" s="48" t="s">
        <v>54</v>
      </c>
      <c r="C55" s="14">
        <v>60</v>
      </c>
      <c r="D55" s="13">
        <v>254</v>
      </c>
      <c r="E55" s="15">
        <v>314</v>
      </c>
      <c r="F55" s="14"/>
      <c r="G55" s="13">
        <v>9</v>
      </c>
      <c r="H55" s="15">
        <v>9</v>
      </c>
      <c r="I55" s="7">
        <v>323</v>
      </c>
      <c r="J55" s="14">
        <v>20760</v>
      </c>
      <c r="K55" s="13">
        <v>1578</v>
      </c>
      <c r="L55" s="15">
        <v>22338</v>
      </c>
    </row>
    <row r="56" spans="1:12" ht="12.75">
      <c r="A56" s="49"/>
      <c r="B56" s="40" t="s">
        <v>55</v>
      </c>
      <c r="C56" s="14">
        <v>37</v>
      </c>
      <c r="D56" s="13">
        <v>188</v>
      </c>
      <c r="E56" s="15">
        <v>225</v>
      </c>
      <c r="F56" s="14"/>
      <c r="G56" s="13">
        <v>4</v>
      </c>
      <c r="H56" s="15">
        <v>4</v>
      </c>
      <c r="I56" s="7">
        <v>229</v>
      </c>
      <c r="J56" s="14">
        <v>10316</v>
      </c>
      <c r="K56" s="13">
        <v>352</v>
      </c>
      <c r="L56" s="15">
        <v>10668</v>
      </c>
    </row>
    <row r="57" spans="1:12" ht="12.75">
      <c r="A57" s="49"/>
      <c r="B57" s="40" t="s">
        <v>56</v>
      </c>
      <c r="C57" s="14">
        <v>97</v>
      </c>
      <c r="D57" s="13">
        <v>245</v>
      </c>
      <c r="E57" s="15">
        <v>342</v>
      </c>
      <c r="F57" s="14"/>
      <c r="G57" s="13">
        <v>13</v>
      </c>
      <c r="H57" s="15">
        <v>13</v>
      </c>
      <c r="I57" s="7">
        <v>355</v>
      </c>
      <c r="J57" s="14">
        <v>30612</v>
      </c>
      <c r="K57" s="13">
        <v>1995</v>
      </c>
      <c r="L57" s="15">
        <v>32607</v>
      </c>
    </row>
    <row r="58" spans="1:12" ht="12.75">
      <c r="A58" s="48" t="s">
        <v>284</v>
      </c>
      <c r="B58" s="43"/>
      <c r="C58" s="78">
        <v>194</v>
      </c>
      <c r="D58" s="20">
        <v>687</v>
      </c>
      <c r="E58" s="79">
        <v>881</v>
      </c>
      <c r="F58" s="78">
        <v>0</v>
      </c>
      <c r="G58" s="20">
        <v>26</v>
      </c>
      <c r="H58" s="79">
        <v>26</v>
      </c>
      <c r="I58" s="21">
        <v>907</v>
      </c>
      <c r="J58" s="78">
        <v>61688</v>
      </c>
      <c r="K58" s="20">
        <v>3925</v>
      </c>
      <c r="L58" s="79">
        <v>65613</v>
      </c>
    </row>
    <row r="59" spans="1:12" ht="12.75">
      <c r="A59" s="48" t="s">
        <v>57</v>
      </c>
      <c r="B59" s="48" t="s">
        <v>58</v>
      </c>
      <c r="C59" s="14">
        <v>138</v>
      </c>
      <c r="D59" s="13">
        <v>405</v>
      </c>
      <c r="E59" s="15">
        <v>543</v>
      </c>
      <c r="F59" s="14">
        <v>2</v>
      </c>
      <c r="G59" s="13">
        <v>43</v>
      </c>
      <c r="H59" s="15">
        <v>45</v>
      </c>
      <c r="I59" s="7">
        <v>588</v>
      </c>
      <c r="J59" s="14">
        <v>54384</v>
      </c>
      <c r="K59" s="13">
        <v>7085</v>
      </c>
      <c r="L59" s="15">
        <v>61469</v>
      </c>
    </row>
    <row r="60" spans="1:12" ht="12.75">
      <c r="A60" s="49"/>
      <c r="B60" s="40" t="s">
        <v>59</v>
      </c>
      <c r="C60" s="14">
        <v>240</v>
      </c>
      <c r="D60" s="13">
        <v>465</v>
      </c>
      <c r="E60" s="15">
        <v>705</v>
      </c>
      <c r="F60" s="14">
        <v>18</v>
      </c>
      <c r="G60" s="13">
        <v>152</v>
      </c>
      <c r="H60" s="15">
        <v>170</v>
      </c>
      <c r="I60" s="7">
        <v>875</v>
      </c>
      <c r="J60" s="14">
        <v>70607</v>
      </c>
      <c r="K60" s="13">
        <v>19577</v>
      </c>
      <c r="L60" s="15">
        <v>90184</v>
      </c>
    </row>
    <row r="61" spans="1:12" ht="12.75">
      <c r="A61" s="49"/>
      <c r="B61" s="40" t="s">
        <v>60</v>
      </c>
      <c r="C61" s="14">
        <v>477</v>
      </c>
      <c r="D61" s="13">
        <v>647</v>
      </c>
      <c r="E61" s="15">
        <v>1124</v>
      </c>
      <c r="F61" s="14">
        <v>10</v>
      </c>
      <c r="G61" s="13">
        <v>186</v>
      </c>
      <c r="H61" s="15">
        <v>196</v>
      </c>
      <c r="I61" s="7">
        <v>1320</v>
      </c>
      <c r="J61" s="14">
        <v>154727</v>
      </c>
      <c r="K61" s="13">
        <v>31917</v>
      </c>
      <c r="L61" s="15">
        <v>186644</v>
      </c>
    </row>
    <row r="62" spans="1:12" ht="12.75">
      <c r="A62" s="48" t="s">
        <v>285</v>
      </c>
      <c r="B62" s="43"/>
      <c r="C62" s="78">
        <v>855</v>
      </c>
      <c r="D62" s="20">
        <v>1517</v>
      </c>
      <c r="E62" s="79">
        <v>2372</v>
      </c>
      <c r="F62" s="78">
        <v>30</v>
      </c>
      <c r="G62" s="20">
        <v>381</v>
      </c>
      <c r="H62" s="79">
        <v>411</v>
      </c>
      <c r="I62" s="21">
        <v>2783</v>
      </c>
      <c r="J62" s="78">
        <v>279718</v>
      </c>
      <c r="K62" s="20">
        <v>58579</v>
      </c>
      <c r="L62" s="79">
        <v>338297</v>
      </c>
    </row>
    <row r="63" spans="1:12" ht="12.75">
      <c r="A63" s="48" t="s">
        <v>61</v>
      </c>
      <c r="B63" s="48" t="s">
        <v>62</v>
      </c>
      <c r="C63" s="14">
        <v>92</v>
      </c>
      <c r="D63" s="13">
        <v>307</v>
      </c>
      <c r="E63" s="15">
        <v>399</v>
      </c>
      <c r="F63" s="14"/>
      <c r="G63" s="13">
        <v>10</v>
      </c>
      <c r="H63" s="15">
        <v>10</v>
      </c>
      <c r="I63" s="7">
        <v>409</v>
      </c>
      <c r="J63" s="14">
        <v>28315</v>
      </c>
      <c r="K63" s="13">
        <v>1960</v>
      </c>
      <c r="L63" s="15">
        <v>30275</v>
      </c>
    </row>
    <row r="64" spans="1:12" ht="12.75">
      <c r="A64" s="49"/>
      <c r="B64" s="40" t="s">
        <v>63</v>
      </c>
      <c r="C64" s="14">
        <v>206</v>
      </c>
      <c r="D64" s="13">
        <v>409</v>
      </c>
      <c r="E64" s="15">
        <v>615</v>
      </c>
      <c r="F64" s="14">
        <v>1</v>
      </c>
      <c r="G64" s="13">
        <v>47</v>
      </c>
      <c r="H64" s="15">
        <v>48</v>
      </c>
      <c r="I64" s="7">
        <v>663</v>
      </c>
      <c r="J64" s="14">
        <v>60161</v>
      </c>
      <c r="K64" s="13">
        <v>8481</v>
      </c>
      <c r="L64" s="15">
        <v>68642</v>
      </c>
    </row>
    <row r="65" spans="1:12" ht="12.75">
      <c r="A65" s="49"/>
      <c r="B65" s="40" t="s">
        <v>64</v>
      </c>
      <c r="C65" s="14">
        <v>227</v>
      </c>
      <c r="D65" s="13">
        <v>415</v>
      </c>
      <c r="E65" s="15">
        <v>642</v>
      </c>
      <c r="F65" s="14">
        <v>1</v>
      </c>
      <c r="G65" s="13">
        <v>60</v>
      </c>
      <c r="H65" s="15">
        <v>61</v>
      </c>
      <c r="I65" s="7">
        <v>703</v>
      </c>
      <c r="J65" s="14">
        <v>78460</v>
      </c>
      <c r="K65" s="13">
        <v>10430</v>
      </c>
      <c r="L65" s="15">
        <v>88890</v>
      </c>
    </row>
    <row r="66" spans="1:12" ht="12.75">
      <c r="A66" s="49"/>
      <c r="B66" s="40" t="s">
        <v>65</v>
      </c>
      <c r="C66" s="14">
        <v>13</v>
      </c>
      <c r="D66" s="13">
        <v>120</v>
      </c>
      <c r="E66" s="15">
        <v>133</v>
      </c>
      <c r="F66" s="14"/>
      <c r="G66" s="13">
        <v>39</v>
      </c>
      <c r="H66" s="15">
        <v>39</v>
      </c>
      <c r="I66" s="7">
        <v>172</v>
      </c>
      <c r="J66" s="14">
        <v>4897</v>
      </c>
      <c r="K66" s="13">
        <v>2820</v>
      </c>
      <c r="L66" s="15">
        <v>7717</v>
      </c>
    </row>
    <row r="67" spans="1:12" ht="12.75">
      <c r="A67" s="49"/>
      <c r="B67" s="40" t="s">
        <v>66</v>
      </c>
      <c r="C67" s="14">
        <v>133</v>
      </c>
      <c r="D67" s="13">
        <v>193</v>
      </c>
      <c r="E67" s="15">
        <v>326</v>
      </c>
      <c r="F67" s="14"/>
      <c r="G67" s="13">
        <v>11</v>
      </c>
      <c r="H67" s="15">
        <v>11</v>
      </c>
      <c r="I67" s="7">
        <v>337</v>
      </c>
      <c r="J67" s="14">
        <v>34963</v>
      </c>
      <c r="K67" s="13">
        <v>2883</v>
      </c>
      <c r="L67" s="15">
        <v>37846</v>
      </c>
    </row>
    <row r="68" spans="1:12" ht="12.75">
      <c r="A68" s="48" t="s">
        <v>287</v>
      </c>
      <c r="B68" s="43"/>
      <c r="C68" s="78">
        <v>671</v>
      </c>
      <c r="D68" s="20">
        <v>1444</v>
      </c>
      <c r="E68" s="79">
        <v>2115</v>
      </c>
      <c r="F68" s="78">
        <v>2</v>
      </c>
      <c r="G68" s="20">
        <v>167</v>
      </c>
      <c r="H68" s="79">
        <v>169</v>
      </c>
      <c r="I68" s="21">
        <v>2284</v>
      </c>
      <c r="J68" s="78">
        <v>206796</v>
      </c>
      <c r="K68" s="20">
        <v>26574</v>
      </c>
      <c r="L68" s="79">
        <v>233370</v>
      </c>
    </row>
    <row r="69" spans="1:12" ht="12.75">
      <c r="A69" s="48" t="s">
        <v>67</v>
      </c>
      <c r="B69" s="83" t="s">
        <v>68</v>
      </c>
      <c r="C69" s="13">
        <v>287</v>
      </c>
      <c r="D69" s="13">
        <v>563</v>
      </c>
      <c r="E69" s="15">
        <v>850</v>
      </c>
      <c r="F69" s="14">
        <v>1</v>
      </c>
      <c r="G69" s="13">
        <v>31</v>
      </c>
      <c r="H69" s="15">
        <v>32</v>
      </c>
      <c r="I69" s="7">
        <v>882</v>
      </c>
      <c r="J69" s="14">
        <v>79169</v>
      </c>
      <c r="K69" s="13">
        <v>6868</v>
      </c>
      <c r="L69" s="15">
        <v>86037</v>
      </c>
    </row>
    <row r="70" spans="1:12" ht="12.75">
      <c r="A70" s="49"/>
      <c r="B70" s="84" t="s">
        <v>69</v>
      </c>
      <c r="C70" s="13">
        <v>86</v>
      </c>
      <c r="D70" s="13">
        <v>272</v>
      </c>
      <c r="E70" s="15">
        <v>358</v>
      </c>
      <c r="F70" s="14"/>
      <c r="G70" s="13">
        <v>9</v>
      </c>
      <c r="H70" s="15">
        <v>9</v>
      </c>
      <c r="I70" s="7">
        <v>367</v>
      </c>
      <c r="J70" s="14">
        <v>22018</v>
      </c>
      <c r="K70" s="13">
        <v>1993</v>
      </c>
      <c r="L70" s="15">
        <v>24011</v>
      </c>
    </row>
    <row r="71" spans="1:12" ht="12.75">
      <c r="A71" s="49"/>
      <c r="B71" s="84" t="s">
        <v>70</v>
      </c>
      <c r="C71" s="13">
        <v>615</v>
      </c>
      <c r="D71" s="13">
        <v>933</v>
      </c>
      <c r="E71" s="15">
        <v>1548</v>
      </c>
      <c r="F71" s="14">
        <v>1</v>
      </c>
      <c r="G71" s="13">
        <v>20</v>
      </c>
      <c r="H71" s="15">
        <v>21</v>
      </c>
      <c r="I71" s="7">
        <v>1569</v>
      </c>
      <c r="J71" s="14">
        <v>120322</v>
      </c>
      <c r="K71" s="13">
        <v>4864</v>
      </c>
      <c r="L71" s="15">
        <v>125186</v>
      </c>
    </row>
    <row r="72" spans="1:12" ht="12.75">
      <c r="A72" s="49"/>
      <c r="B72" s="85" t="s">
        <v>71</v>
      </c>
      <c r="C72" s="13">
        <v>160</v>
      </c>
      <c r="D72" s="13">
        <v>492</v>
      </c>
      <c r="E72" s="15">
        <v>652</v>
      </c>
      <c r="F72" s="14">
        <v>1</v>
      </c>
      <c r="G72" s="13">
        <v>21</v>
      </c>
      <c r="H72" s="15">
        <v>22</v>
      </c>
      <c r="I72" s="7">
        <v>674</v>
      </c>
      <c r="J72" s="14">
        <v>42617</v>
      </c>
      <c r="K72" s="13">
        <v>4069</v>
      </c>
      <c r="L72" s="15">
        <v>46686</v>
      </c>
    </row>
    <row r="73" spans="1:12" ht="12.75">
      <c r="A73" s="48" t="s">
        <v>288</v>
      </c>
      <c r="B73" s="82"/>
      <c r="C73" s="78">
        <v>1148</v>
      </c>
      <c r="D73" s="20">
        <v>2260</v>
      </c>
      <c r="E73" s="79">
        <v>3408</v>
      </c>
      <c r="F73" s="78">
        <v>3</v>
      </c>
      <c r="G73" s="20">
        <v>81</v>
      </c>
      <c r="H73" s="79">
        <v>84</v>
      </c>
      <c r="I73" s="21">
        <v>3492</v>
      </c>
      <c r="J73" s="78">
        <v>264126</v>
      </c>
      <c r="K73" s="20">
        <v>17794</v>
      </c>
      <c r="L73" s="79">
        <v>281920</v>
      </c>
    </row>
    <row r="74" spans="1:12" ht="12.75">
      <c r="A74" s="48" t="s">
        <v>72</v>
      </c>
      <c r="B74" s="48" t="s">
        <v>73</v>
      </c>
      <c r="C74" s="14">
        <v>230</v>
      </c>
      <c r="D74" s="13">
        <v>398</v>
      </c>
      <c r="E74" s="15">
        <v>628</v>
      </c>
      <c r="F74" s="14">
        <v>5</v>
      </c>
      <c r="G74" s="13">
        <v>329</v>
      </c>
      <c r="H74" s="15">
        <v>334</v>
      </c>
      <c r="I74" s="7">
        <v>962</v>
      </c>
      <c r="J74" s="14">
        <v>82474</v>
      </c>
      <c r="K74" s="13">
        <v>50438</v>
      </c>
      <c r="L74" s="15">
        <v>132912</v>
      </c>
    </row>
    <row r="75" spans="1:12" ht="12.75">
      <c r="A75" s="49"/>
      <c r="B75" s="40" t="s">
        <v>74</v>
      </c>
      <c r="C75" s="14">
        <v>195</v>
      </c>
      <c r="D75" s="13">
        <v>385</v>
      </c>
      <c r="E75" s="15">
        <v>580</v>
      </c>
      <c r="F75" s="14">
        <v>57</v>
      </c>
      <c r="G75" s="13">
        <v>302</v>
      </c>
      <c r="H75" s="15">
        <v>359</v>
      </c>
      <c r="I75" s="7">
        <v>939</v>
      </c>
      <c r="J75" s="14">
        <v>57610</v>
      </c>
      <c r="K75" s="13">
        <v>37886</v>
      </c>
      <c r="L75" s="15">
        <v>95496</v>
      </c>
    </row>
    <row r="76" spans="1:12" ht="12.75">
      <c r="A76" s="49"/>
      <c r="B76" s="40" t="s">
        <v>75</v>
      </c>
      <c r="C76" s="14">
        <v>73</v>
      </c>
      <c r="D76" s="13">
        <v>215</v>
      </c>
      <c r="E76" s="15">
        <v>288</v>
      </c>
      <c r="F76" s="14">
        <v>26</v>
      </c>
      <c r="G76" s="13">
        <v>132</v>
      </c>
      <c r="H76" s="15">
        <v>158</v>
      </c>
      <c r="I76" s="7">
        <v>446</v>
      </c>
      <c r="J76" s="14">
        <v>22755</v>
      </c>
      <c r="K76" s="13">
        <v>12988</v>
      </c>
      <c r="L76" s="15">
        <v>35743</v>
      </c>
    </row>
    <row r="77" spans="1:12" ht="12.75">
      <c r="A77" s="49"/>
      <c r="B77" s="40" t="s">
        <v>76</v>
      </c>
      <c r="C77" s="14">
        <v>138</v>
      </c>
      <c r="D77" s="13">
        <v>393</v>
      </c>
      <c r="E77" s="15">
        <v>531</v>
      </c>
      <c r="F77" s="14">
        <v>5</v>
      </c>
      <c r="G77" s="13">
        <v>75</v>
      </c>
      <c r="H77" s="15">
        <v>80</v>
      </c>
      <c r="I77" s="7">
        <v>611</v>
      </c>
      <c r="J77" s="14">
        <v>51217</v>
      </c>
      <c r="K77" s="13">
        <v>9909</v>
      </c>
      <c r="L77" s="15">
        <v>61126</v>
      </c>
    </row>
    <row r="78" spans="1:12" ht="12.75">
      <c r="A78" s="49"/>
      <c r="B78" s="40" t="s">
        <v>77</v>
      </c>
      <c r="C78" s="14">
        <v>83</v>
      </c>
      <c r="D78" s="13">
        <v>270</v>
      </c>
      <c r="E78" s="15">
        <v>353</v>
      </c>
      <c r="F78" s="14">
        <v>19</v>
      </c>
      <c r="G78" s="13">
        <v>310</v>
      </c>
      <c r="H78" s="15">
        <v>329</v>
      </c>
      <c r="I78" s="7">
        <v>682</v>
      </c>
      <c r="J78" s="14">
        <v>27558</v>
      </c>
      <c r="K78" s="13">
        <v>35601</v>
      </c>
      <c r="L78" s="15">
        <v>63159</v>
      </c>
    </row>
    <row r="79" spans="1:12" ht="12.75">
      <c r="A79" s="48" t="s">
        <v>289</v>
      </c>
      <c r="B79" s="43"/>
      <c r="C79" s="78">
        <v>719</v>
      </c>
      <c r="D79" s="20">
        <v>1661</v>
      </c>
      <c r="E79" s="79">
        <v>2380</v>
      </c>
      <c r="F79" s="78">
        <v>112</v>
      </c>
      <c r="G79" s="20">
        <v>1148</v>
      </c>
      <c r="H79" s="79">
        <v>1260</v>
      </c>
      <c r="I79" s="21">
        <v>3640</v>
      </c>
      <c r="J79" s="78">
        <v>241614</v>
      </c>
      <c r="K79" s="20">
        <v>146822</v>
      </c>
      <c r="L79" s="79">
        <v>388436</v>
      </c>
    </row>
    <row r="80" spans="1:12" ht="12.75">
      <c r="A80" s="48" t="s">
        <v>78</v>
      </c>
      <c r="B80" s="48" t="s">
        <v>79</v>
      </c>
      <c r="C80" s="14">
        <v>193</v>
      </c>
      <c r="D80" s="13">
        <v>362</v>
      </c>
      <c r="E80" s="15">
        <v>555</v>
      </c>
      <c r="F80" s="14"/>
      <c r="G80" s="13">
        <v>43</v>
      </c>
      <c r="H80" s="15">
        <v>43</v>
      </c>
      <c r="I80" s="7">
        <v>598</v>
      </c>
      <c r="J80" s="14">
        <v>84277</v>
      </c>
      <c r="K80" s="13">
        <v>8929</v>
      </c>
      <c r="L80" s="15">
        <v>93206</v>
      </c>
    </row>
    <row r="81" spans="1:12" ht="12.75">
      <c r="A81" s="49"/>
      <c r="B81" s="40" t="s">
        <v>80</v>
      </c>
      <c r="C81" s="14">
        <v>217</v>
      </c>
      <c r="D81" s="13">
        <v>316</v>
      </c>
      <c r="E81" s="15">
        <v>533</v>
      </c>
      <c r="F81" s="14">
        <v>1</v>
      </c>
      <c r="G81" s="13">
        <v>26</v>
      </c>
      <c r="H81" s="15">
        <v>27</v>
      </c>
      <c r="I81" s="7">
        <v>560</v>
      </c>
      <c r="J81" s="14">
        <v>83029</v>
      </c>
      <c r="K81" s="13">
        <v>5429</v>
      </c>
      <c r="L81" s="15">
        <v>88458</v>
      </c>
    </row>
    <row r="82" spans="1:12" ht="12.75">
      <c r="A82" s="48" t="s">
        <v>290</v>
      </c>
      <c r="B82" s="43"/>
      <c r="C82" s="78">
        <v>410</v>
      </c>
      <c r="D82" s="20">
        <v>678</v>
      </c>
      <c r="E82" s="79">
        <v>1088</v>
      </c>
      <c r="F82" s="78">
        <v>1</v>
      </c>
      <c r="G82" s="20">
        <v>69</v>
      </c>
      <c r="H82" s="79">
        <v>70</v>
      </c>
      <c r="I82" s="21">
        <v>1158</v>
      </c>
      <c r="J82" s="78">
        <v>167306</v>
      </c>
      <c r="K82" s="20">
        <v>14358</v>
      </c>
      <c r="L82" s="79">
        <v>181664</v>
      </c>
    </row>
    <row r="83" spans="1:12" ht="12.75">
      <c r="A83" s="48" t="s">
        <v>81</v>
      </c>
      <c r="B83" s="48" t="s">
        <v>82</v>
      </c>
      <c r="C83" s="14">
        <v>107</v>
      </c>
      <c r="D83" s="13">
        <v>281</v>
      </c>
      <c r="E83" s="15">
        <v>388</v>
      </c>
      <c r="F83" s="14"/>
      <c r="G83" s="13">
        <v>15</v>
      </c>
      <c r="H83" s="15">
        <v>15</v>
      </c>
      <c r="I83" s="7">
        <v>403</v>
      </c>
      <c r="J83" s="14">
        <v>30877</v>
      </c>
      <c r="K83" s="13">
        <v>2655</v>
      </c>
      <c r="L83" s="15">
        <v>33532</v>
      </c>
    </row>
    <row r="84" spans="1:12" ht="12.75">
      <c r="A84" s="49"/>
      <c r="B84" s="40" t="s">
        <v>83</v>
      </c>
      <c r="C84" s="14">
        <v>136</v>
      </c>
      <c r="D84" s="13">
        <v>340</v>
      </c>
      <c r="E84" s="15">
        <v>476</v>
      </c>
      <c r="F84" s="14"/>
      <c r="G84" s="13">
        <v>26</v>
      </c>
      <c r="H84" s="15">
        <v>26</v>
      </c>
      <c r="I84" s="7">
        <v>502</v>
      </c>
      <c r="J84" s="14">
        <v>46733</v>
      </c>
      <c r="K84" s="13">
        <v>5056</v>
      </c>
      <c r="L84" s="15">
        <v>51789</v>
      </c>
    </row>
    <row r="85" spans="1:12" ht="12.75">
      <c r="A85" s="49"/>
      <c r="B85" s="40" t="s">
        <v>84</v>
      </c>
      <c r="C85" s="14">
        <v>67</v>
      </c>
      <c r="D85" s="13">
        <v>232</v>
      </c>
      <c r="E85" s="15">
        <v>299</v>
      </c>
      <c r="F85" s="14">
        <v>1</v>
      </c>
      <c r="G85" s="13">
        <v>13</v>
      </c>
      <c r="H85" s="15">
        <v>14</v>
      </c>
      <c r="I85" s="7">
        <v>313</v>
      </c>
      <c r="J85" s="14">
        <v>21289</v>
      </c>
      <c r="K85" s="13">
        <v>1561</v>
      </c>
      <c r="L85" s="15">
        <v>22850</v>
      </c>
    </row>
    <row r="86" spans="1:12" ht="12.75">
      <c r="A86" s="49"/>
      <c r="B86" s="40" t="s">
        <v>85</v>
      </c>
      <c r="C86" s="14">
        <v>156</v>
      </c>
      <c r="D86" s="13">
        <v>347</v>
      </c>
      <c r="E86" s="15">
        <v>503</v>
      </c>
      <c r="F86" s="14">
        <v>2</v>
      </c>
      <c r="G86" s="13">
        <v>39</v>
      </c>
      <c r="H86" s="15">
        <v>41</v>
      </c>
      <c r="I86" s="7">
        <v>544</v>
      </c>
      <c r="J86" s="14">
        <v>53165</v>
      </c>
      <c r="K86" s="13">
        <v>6455</v>
      </c>
      <c r="L86" s="15">
        <v>59620</v>
      </c>
    </row>
    <row r="87" spans="1:12" ht="12.75">
      <c r="A87" s="49"/>
      <c r="B87" s="40" t="s">
        <v>86</v>
      </c>
      <c r="C87" s="14">
        <v>108</v>
      </c>
      <c r="D87" s="13">
        <v>261</v>
      </c>
      <c r="E87" s="15">
        <v>369</v>
      </c>
      <c r="F87" s="14"/>
      <c r="G87" s="13">
        <v>34</v>
      </c>
      <c r="H87" s="15">
        <v>34</v>
      </c>
      <c r="I87" s="7">
        <v>403</v>
      </c>
      <c r="J87" s="14">
        <v>64523</v>
      </c>
      <c r="K87" s="13">
        <v>6295</v>
      </c>
      <c r="L87" s="15">
        <v>70818</v>
      </c>
    </row>
    <row r="88" spans="1:12" ht="12.75">
      <c r="A88" s="49"/>
      <c r="B88" s="40" t="s">
        <v>87</v>
      </c>
      <c r="C88" s="14">
        <v>221</v>
      </c>
      <c r="D88" s="13">
        <v>337</v>
      </c>
      <c r="E88" s="15">
        <v>558</v>
      </c>
      <c r="F88" s="14">
        <v>7</v>
      </c>
      <c r="G88" s="13">
        <v>31</v>
      </c>
      <c r="H88" s="15">
        <v>38</v>
      </c>
      <c r="I88" s="7">
        <v>596</v>
      </c>
      <c r="J88" s="14">
        <v>29997</v>
      </c>
      <c r="K88" s="13">
        <v>3688</v>
      </c>
      <c r="L88" s="15">
        <v>33685</v>
      </c>
    </row>
    <row r="89" spans="1:12" ht="12.75">
      <c r="A89" s="48" t="s">
        <v>291</v>
      </c>
      <c r="B89" s="43"/>
      <c r="C89" s="78">
        <v>795</v>
      </c>
      <c r="D89" s="20">
        <v>1798</v>
      </c>
      <c r="E89" s="79">
        <v>2593</v>
      </c>
      <c r="F89" s="78">
        <v>10</v>
      </c>
      <c r="G89" s="20">
        <v>158</v>
      </c>
      <c r="H89" s="79">
        <v>168</v>
      </c>
      <c r="I89" s="21">
        <v>2761</v>
      </c>
      <c r="J89" s="78">
        <v>246584</v>
      </c>
      <c r="K89" s="20">
        <v>25710</v>
      </c>
      <c r="L89" s="79">
        <v>272294</v>
      </c>
    </row>
    <row r="90" spans="1:12" ht="12.75">
      <c r="A90" s="48" t="s">
        <v>88</v>
      </c>
      <c r="B90" s="48" t="s">
        <v>88</v>
      </c>
      <c r="C90" s="14">
        <v>307</v>
      </c>
      <c r="D90" s="13">
        <v>333</v>
      </c>
      <c r="E90" s="15">
        <v>640</v>
      </c>
      <c r="F90" s="14">
        <v>6</v>
      </c>
      <c r="G90" s="13">
        <v>133</v>
      </c>
      <c r="H90" s="15">
        <v>139</v>
      </c>
      <c r="I90" s="7">
        <v>779</v>
      </c>
      <c r="J90" s="14">
        <v>140371</v>
      </c>
      <c r="K90" s="13">
        <v>36314</v>
      </c>
      <c r="L90" s="15">
        <v>176685</v>
      </c>
    </row>
    <row r="91" spans="1:12" ht="12.75">
      <c r="A91" s="48" t="s">
        <v>292</v>
      </c>
      <c r="B91" s="43"/>
      <c r="C91" s="78">
        <v>307</v>
      </c>
      <c r="D91" s="20">
        <v>333</v>
      </c>
      <c r="E91" s="79">
        <v>640</v>
      </c>
      <c r="F91" s="78">
        <v>6</v>
      </c>
      <c r="G91" s="20">
        <v>133</v>
      </c>
      <c r="H91" s="79">
        <v>139</v>
      </c>
      <c r="I91" s="21">
        <v>779</v>
      </c>
      <c r="J91" s="78">
        <v>140371</v>
      </c>
      <c r="K91" s="20">
        <v>36314</v>
      </c>
      <c r="L91" s="79">
        <v>176685</v>
      </c>
    </row>
    <row r="92" spans="1:12" ht="12.75">
      <c r="A92" s="48" t="s">
        <v>89</v>
      </c>
      <c r="B92" s="48" t="s">
        <v>90</v>
      </c>
      <c r="C92" s="14">
        <v>102</v>
      </c>
      <c r="D92" s="13">
        <v>354</v>
      </c>
      <c r="E92" s="15">
        <v>456</v>
      </c>
      <c r="F92" s="14">
        <v>1</v>
      </c>
      <c r="G92" s="13">
        <v>23</v>
      </c>
      <c r="H92" s="15">
        <v>24</v>
      </c>
      <c r="I92" s="7">
        <v>480</v>
      </c>
      <c r="J92" s="14">
        <v>33703</v>
      </c>
      <c r="K92" s="13">
        <v>3624</v>
      </c>
      <c r="L92" s="15">
        <v>37327</v>
      </c>
    </row>
    <row r="93" spans="1:12" ht="12.75">
      <c r="A93" s="49"/>
      <c r="B93" s="40" t="s">
        <v>91</v>
      </c>
      <c r="C93" s="14">
        <v>178</v>
      </c>
      <c r="D93" s="13">
        <v>461</v>
      </c>
      <c r="E93" s="15">
        <v>639</v>
      </c>
      <c r="F93" s="14"/>
      <c r="G93" s="13">
        <v>29</v>
      </c>
      <c r="H93" s="15">
        <v>29</v>
      </c>
      <c r="I93" s="7">
        <v>668</v>
      </c>
      <c r="J93" s="14">
        <v>51921</v>
      </c>
      <c r="K93" s="13">
        <v>4619</v>
      </c>
      <c r="L93" s="15">
        <v>56540</v>
      </c>
    </row>
    <row r="94" spans="1:12" ht="12.75">
      <c r="A94" s="49"/>
      <c r="B94" s="40" t="s">
        <v>92</v>
      </c>
      <c r="C94" s="14">
        <v>121</v>
      </c>
      <c r="D94" s="13">
        <v>295</v>
      </c>
      <c r="E94" s="15">
        <v>416</v>
      </c>
      <c r="F94" s="14">
        <v>2</v>
      </c>
      <c r="G94" s="13">
        <v>96</v>
      </c>
      <c r="H94" s="15">
        <v>98</v>
      </c>
      <c r="I94" s="7">
        <v>514</v>
      </c>
      <c r="J94" s="14">
        <v>30864</v>
      </c>
      <c r="K94" s="13">
        <v>8800</v>
      </c>
      <c r="L94" s="15">
        <v>39664</v>
      </c>
    </row>
    <row r="95" spans="1:12" ht="12.75">
      <c r="A95" s="49"/>
      <c r="B95" s="40" t="s">
        <v>93</v>
      </c>
      <c r="C95" s="14">
        <v>136</v>
      </c>
      <c r="D95" s="13">
        <v>281</v>
      </c>
      <c r="E95" s="15">
        <v>417</v>
      </c>
      <c r="F95" s="14"/>
      <c r="G95" s="13">
        <v>50</v>
      </c>
      <c r="H95" s="15">
        <v>50</v>
      </c>
      <c r="I95" s="7">
        <v>467</v>
      </c>
      <c r="J95" s="14">
        <v>35822</v>
      </c>
      <c r="K95" s="13">
        <v>5729</v>
      </c>
      <c r="L95" s="15">
        <v>41551</v>
      </c>
    </row>
    <row r="96" spans="1:12" ht="12.75">
      <c r="A96" s="48" t="s">
        <v>293</v>
      </c>
      <c r="B96" s="43"/>
      <c r="C96" s="78">
        <v>537</v>
      </c>
      <c r="D96" s="20">
        <v>1391</v>
      </c>
      <c r="E96" s="79">
        <v>1928</v>
      </c>
      <c r="F96" s="78">
        <v>3</v>
      </c>
      <c r="G96" s="20">
        <v>198</v>
      </c>
      <c r="H96" s="79">
        <v>201</v>
      </c>
      <c r="I96" s="21">
        <v>2129</v>
      </c>
      <c r="J96" s="78">
        <v>152310</v>
      </c>
      <c r="K96" s="20">
        <v>22772</v>
      </c>
      <c r="L96" s="79">
        <v>175082</v>
      </c>
    </row>
    <row r="97" spans="1:12" ht="12.75">
      <c r="A97" s="48" t="s">
        <v>94</v>
      </c>
      <c r="B97" s="48" t="s">
        <v>95</v>
      </c>
      <c r="C97" s="14">
        <v>140</v>
      </c>
      <c r="D97" s="13">
        <v>315</v>
      </c>
      <c r="E97" s="15">
        <v>455</v>
      </c>
      <c r="F97" s="14">
        <v>1</v>
      </c>
      <c r="G97" s="13">
        <v>12</v>
      </c>
      <c r="H97" s="15">
        <v>13</v>
      </c>
      <c r="I97" s="7">
        <v>468</v>
      </c>
      <c r="J97" s="14">
        <v>36252</v>
      </c>
      <c r="K97" s="13">
        <v>2358</v>
      </c>
      <c r="L97" s="15">
        <v>38610</v>
      </c>
    </row>
    <row r="98" spans="1:12" ht="12.75">
      <c r="A98" s="49"/>
      <c r="B98" s="40" t="s">
        <v>96</v>
      </c>
      <c r="C98" s="14">
        <v>164</v>
      </c>
      <c r="D98" s="13">
        <v>335</v>
      </c>
      <c r="E98" s="15">
        <v>499</v>
      </c>
      <c r="F98" s="14"/>
      <c r="G98" s="13">
        <v>17</v>
      </c>
      <c r="H98" s="15">
        <v>17</v>
      </c>
      <c r="I98" s="7">
        <v>516</v>
      </c>
      <c r="J98" s="14">
        <v>31782</v>
      </c>
      <c r="K98" s="13">
        <v>3133</v>
      </c>
      <c r="L98" s="15">
        <v>34915</v>
      </c>
    </row>
    <row r="99" spans="1:12" ht="12.75">
      <c r="A99" s="49"/>
      <c r="B99" s="40" t="s">
        <v>98</v>
      </c>
      <c r="C99" s="14">
        <v>255</v>
      </c>
      <c r="D99" s="13">
        <v>475</v>
      </c>
      <c r="E99" s="15">
        <v>730</v>
      </c>
      <c r="F99" s="14">
        <v>1</v>
      </c>
      <c r="G99" s="13">
        <v>35</v>
      </c>
      <c r="H99" s="15">
        <v>36</v>
      </c>
      <c r="I99" s="7">
        <v>766</v>
      </c>
      <c r="J99" s="14">
        <v>23755</v>
      </c>
      <c r="K99" s="13">
        <v>1232</v>
      </c>
      <c r="L99" s="15">
        <v>24987</v>
      </c>
    </row>
    <row r="100" spans="1:12" ht="12.75">
      <c r="A100" s="49"/>
      <c r="B100" s="40" t="s">
        <v>97</v>
      </c>
      <c r="C100" s="14">
        <v>106</v>
      </c>
      <c r="D100" s="13">
        <v>289</v>
      </c>
      <c r="E100" s="15">
        <v>395</v>
      </c>
      <c r="F100" s="14"/>
      <c r="G100" s="13">
        <v>4</v>
      </c>
      <c r="H100" s="15">
        <v>4</v>
      </c>
      <c r="I100" s="7">
        <v>399</v>
      </c>
      <c r="J100" s="14">
        <v>62749</v>
      </c>
      <c r="K100" s="13">
        <v>7555</v>
      </c>
      <c r="L100" s="15">
        <v>70304</v>
      </c>
    </row>
    <row r="101" spans="1:12" ht="12.75">
      <c r="A101" s="48" t="s">
        <v>294</v>
      </c>
      <c r="B101" s="43"/>
      <c r="C101" s="78">
        <v>665</v>
      </c>
      <c r="D101" s="20">
        <v>1414</v>
      </c>
      <c r="E101" s="79">
        <v>2079</v>
      </c>
      <c r="F101" s="78">
        <v>2</v>
      </c>
      <c r="G101" s="20">
        <v>68</v>
      </c>
      <c r="H101" s="79">
        <v>70</v>
      </c>
      <c r="I101" s="21">
        <v>2149</v>
      </c>
      <c r="J101" s="78">
        <v>154538</v>
      </c>
      <c r="K101" s="20">
        <v>14278</v>
      </c>
      <c r="L101" s="79">
        <v>168816</v>
      </c>
    </row>
    <row r="102" spans="1:12" ht="12.75">
      <c r="A102" s="48" t="s">
        <v>99</v>
      </c>
      <c r="B102" s="48" t="s">
        <v>100</v>
      </c>
      <c r="C102" s="14">
        <v>151</v>
      </c>
      <c r="D102" s="13">
        <v>367</v>
      </c>
      <c r="E102" s="15">
        <v>518</v>
      </c>
      <c r="F102" s="14">
        <v>8</v>
      </c>
      <c r="G102" s="13">
        <v>200</v>
      </c>
      <c r="H102" s="15">
        <v>208</v>
      </c>
      <c r="I102" s="7">
        <v>726</v>
      </c>
      <c r="J102" s="14">
        <v>43114</v>
      </c>
      <c r="K102" s="13">
        <v>18570</v>
      </c>
      <c r="L102" s="15">
        <v>61684</v>
      </c>
    </row>
    <row r="103" spans="1:12" ht="12.75">
      <c r="A103" s="49"/>
      <c r="B103" s="40" t="s">
        <v>101</v>
      </c>
      <c r="C103" s="14">
        <v>236</v>
      </c>
      <c r="D103" s="13">
        <v>372</v>
      </c>
      <c r="E103" s="15">
        <v>608</v>
      </c>
      <c r="F103" s="14">
        <v>42</v>
      </c>
      <c r="G103" s="13">
        <v>232</v>
      </c>
      <c r="H103" s="15">
        <v>274</v>
      </c>
      <c r="I103" s="7">
        <v>882</v>
      </c>
      <c r="J103" s="14">
        <v>62293</v>
      </c>
      <c r="K103" s="13">
        <v>36322</v>
      </c>
      <c r="L103" s="15">
        <v>98615</v>
      </c>
    </row>
    <row r="104" spans="1:12" ht="12.75">
      <c r="A104" s="49"/>
      <c r="B104" s="40" t="s">
        <v>102</v>
      </c>
      <c r="C104" s="14">
        <v>165</v>
      </c>
      <c r="D104" s="13">
        <v>326</v>
      </c>
      <c r="E104" s="15">
        <v>491</v>
      </c>
      <c r="F104" s="14">
        <v>63</v>
      </c>
      <c r="G104" s="13">
        <v>293</v>
      </c>
      <c r="H104" s="15">
        <v>356</v>
      </c>
      <c r="I104" s="7">
        <v>847</v>
      </c>
      <c r="J104" s="14">
        <v>61756</v>
      </c>
      <c r="K104" s="13">
        <v>38932</v>
      </c>
      <c r="L104" s="15">
        <v>100688</v>
      </c>
    </row>
    <row r="105" spans="1:12" ht="12.75">
      <c r="A105" s="49"/>
      <c r="B105" s="40" t="s">
        <v>103</v>
      </c>
      <c r="C105" s="14">
        <v>122</v>
      </c>
      <c r="D105" s="13">
        <v>284</v>
      </c>
      <c r="E105" s="15">
        <v>406</v>
      </c>
      <c r="F105" s="14">
        <v>11</v>
      </c>
      <c r="G105" s="13">
        <v>284</v>
      </c>
      <c r="H105" s="15">
        <v>295</v>
      </c>
      <c r="I105" s="7">
        <v>701</v>
      </c>
      <c r="J105" s="14">
        <v>40780</v>
      </c>
      <c r="K105" s="13">
        <v>36813</v>
      </c>
      <c r="L105" s="15">
        <v>77593</v>
      </c>
    </row>
    <row r="106" spans="1:12" ht="12.75">
      <c r="A106" s="48" t="s">
        <v>295</v>
      </c>
      <c r="B106" s="43"/>
      <c r="C106" s="78">
        <v>674</v>
      </c>
      <c r="D106" s="20">
        <v>1349</v>
      </c>
      <c r="E106" s="79">
        <v>2023</v>
      </c>
      <c r="F106" s="78">
        <v>124</v>
      </c>
      <c r="G106" s="20">
        <v>1009</v>
      </c>
      <c r="H106" s="79">
        <v>1133</v>
      </c>
      <c r="I106" s="21">
        <v>3156</v>
      </c>
      <c r="J106" s="78">
        <v>207943</v>
      </c>
      <c r="K106" s="20">
        <v>130637</v>
      </c>
      <c r="L106" s="79">
        <v>338580</v>
      </c>
    </row>
    <row r="107" spans="1:12" ht="12.75">
      <c r="A107" s="48" t="s">
        <v>104</v>
      </c>
      <c r="B107" s="48" t="s">
        <v>105</v>
      </c>
      <c r="C107" s="14">
        <v>168</v>
      </c>
      <c r="D107" s="13">
        <v>558</v>
      </c>
      <c r="E107" s="15">
        <v>726</v>
      </c>
      <c r="F107" s="14"/>
      <c r="G107" s="13">
        <v>22</v>
      </c>
      <c r="H107" s="15">
        <v>22</v>
      </c>
      <c r="I107" s="7">
        <v>748</v>
      </c>
      <c r="J107" s="14">
        <v>62175</v>
      </c>
      <c r="K107" s="13">
        <v>5308</v>
      </c>
      <c r="L107" s="15">
        <v>67483</v>
      </c>
    </row>
    <row r="108" spans="1:12" ht="12.75">
      <c r="A108" s="49"/>
      <c r="B108" s="40" t="s">
        <v>106</v>
      </c>
      <c r="C108" s="14">
        <v>430</v>
      </c>
      <c r="D108" s="13">
        <v>901</v>
      </c>
      <c r="E108" s="15">
        <v>1331</v>
      </c>
      <c r="F108" s="14"/>
      <c r="G108" s="13">
        <v>64</v>
      </c>
      <c r="H108" s="15">
        <v>64</v>
      </c>
      <c r="I108" s="7">
        <v>1395</v>
      </c>
      <c r="J108" s="14">
        <v>142471</v>
      </c>
      <c r="K108" s="13">
        <v>13573</v>
      </c>
      <c r="L108" s="15">
        <v>156044</v>
      </c>
    </row>
    <row r="109" spans="1:12" ht="12.75">
      <c r="A109" s="48" t="s">
        <v>297</v>
      </c>
      <c r="B109" s="43"/>
      <c r="C109" s="78">
        <v>598</v>
      </c>
      <c r="D109" s="20">
        <v>1459</v>
      </c>
      <c r="E109" s="79">
        <v>2057</v>
      </c>
      <c r="F109" s="78">
        <v>0</v>
      </c>
      <c r="G109" s="20">
        <v>86</v>
      </c>
      <c r="H109" s="79">
        <v>86</v>
      </c>
      <c r="I109" s="21">
        <v>2143</v>
      </c>
      <c r="J109" s="78">
        <v>204646</v>
      </c>
      <c r="K109" s="20">
        <v>18881</v>
      </c>
      <c r="L109" s="79">
        <v>223527</v>
      </c>
    </row>
    <row r="110" spans="1:12" ht="12.75">
      <c r="A110" s="48" t="s">
        <v>107</v>
      </c>
      <c r="B110" s="48" t="s">
        <v>108</v>
      </c>
      <c r="C110" s="14">
        <v>348</v>
      </c>
      <c r="D110" s="13">
        <v>672</v>
      </c>
      <c r="E110" s="15">
        <v>1020</v>
      </c>
      <c r="F110" s="14"/>
      <c r="G110" s="13">
        <v>22</v>
      </c>
      <c r="H110" s="15">
        <v>22</v>
      </c>
      <c r="I110" s="7">
        <v>1042</v>
      </c>
      <c r="J110" s="14">
        <v>103603</v>
      </c>
      <c r="K110" s="13">
        <v>4520</v>
      </c>
      <c r="L110" s="15">
        <v>108123</v>
      </c>
    </row>
    <row r="111" spans="1:12" ht="12.75">
      <c r="A111" s="49"/>
      <c r="B111" s="40" t="s">
        <v>109</v>
      </c>
      <c r="C111" s="14">
        <v>366</v>
      </c>
      <c r="D111" s="13">
        <v>451</v>
      </c>
      <c r="E111" s="15">
        <v>817</v>
      </c>
      <c r="F111" s="14"/>
      <c r="G111" s="13">
        <v>14</v>
      </c>
      <c r="H111" s="15">
        <v>14</v>
      </c>
      <c r="I111" s="7">
        <v>831</v>
      </c>
      <c r="J111" s="14">
        <v>73424</v>
      </c>
      <c r="K111" s="13">
        <v>4345</v>
      </c>
      <c r="L111" s="15">
        <v>77769</v>
      </c>
    </row>
    <row r="112" spans="1:12" ht="12.75">
      <c r="A112" s="48" t="s">
        <v>298</v>
      </c>
      <c r="B112" s="43"/>
      <c r="C112" s="78">
        <v>714</v>
      </c>
      <c r="D112" s="20">
        <v>1123</v>
      </c>
      <c r="E112" s="79">
        <v>1837</v>
      </c>
      <c r="F112" s="78">
        <v>0</v>
      </c>
      <c r="G112" s="20">
        <v>36</v>
      </c>
      <c r="H112" s="79">
        <v>36</v>
      </c>
      <c r="I112" s="21">
        <v>1873</v>
      </c>
      <c r="J112" s="78">
        <v>177027</v>
      </c>
      <c r="K112" s="20">
        <v>8865</v>
      </c>
      <c r="L112" s="79">
        <v>185892</v>
      </c>
    </row>
    <row r="113" spans="1:12" ht="12.75">
      <c r="A113" s="48" t="s">
        <v>110</v>
      </c>
      <c r="B113" s="48" t="s">
        <v>111</v>
      </c>
      <c r="C113" s="14">
        <v>43</v>
      </c>
      <c r="D113" s="13">
        <v>182</v>
      </c>
      <c r="E113" s="15">
        <v>225</v>
      </c>
      <c r="F113" s="14"/>
      <c r="G113" s="13">
        <v>7</v>
      </c>
      <c r="H113" s="15">
        <v>7</v>
      </c>
      <c r="I113" s="7">
        <v>232</v>
      </c>
      <c r="J113" s="14">
        <v>12006</v>
      </c>
      <c r="K113" s="13">
        <v>1073</v>
      </c>
      <c r="L113" s="15">
        <v>13079</v>
      </c>
    </row>
    <row r="114" spans="1:12" ht="12.75">
      <c r="A114" s="49"/>
      <c r="B114" s="40" t="s">
        <v>112</v>
      </c>
      <c r="C114" s="14">
        <v>62</v>
      </c>
      <c r="D114" s="13">
        <v>330</v>
      </c>
      <c r="E114" s="15">
        <v>392</v>
      </c>
      <c r="F114" s="14">
        <v>8</v>
      </c>
      <c r="G114" s="13">
        <v>112</v>
      </c>
      <c r="H114" s="15">
        <v>120</v>
      </c>
      <c r="I114" s="7">
        <v>512</v>
      </c>
      <c r="J114" s="14">
        <v>19006</v>
      </c>
      <c r="K114" s="13">
        <v>7535</v>
      </c>
      <c r="L114" s="15">
        <v>26541</v>
      </c>
    </row>
    <row r="115" spans="1:12" ht="12.75">
      <c r="A115" s="49"/>
      <c r="B115" s="40" t="s">
        <v>114</v>
      </c>
      <c r="C115" s="14">
        <v>297</v>
      </c>
      <c r="D115" s="13">
        <v>519</v>
      </c>
      <c r="E115" s="15">
        <v>816</v>
      </c>
      <c r="F115" s="14">
        <v>1</v>
      </c>
      <c r="G115" s="13">
        <v>49</v>
      </c>
      <c r="H115" s="15">
        <v>50</v>
      </c>
      <c r="I115" s="7">
        <v>866</v>
      </c>
      <c r="J115" s="14">
        <v>13943</v>
      </c>
      <c r="K115" s="13">
        <v>1856</v>
      </c>
      <c r="L115" s="15">
        <v>15799</v>
      </c>
    </row>
    <row r="116" spans="1:12" ht="12.75">
      <c r="A116" s="49"/>
      <c r="B116" s="40" t="s">
        <v>113</v>
      </c>
      <c r="C116" s="14">
        <v>51</v>
      </c>
      <c r="D116" s="13">
        <v>252</v>
      </c>
      <c r="E116" s="15">
        <v>303</v>
      </c>
      <c r="F116" s="14"/>
      <c r="G116" s="13">
        <v>13</v>
      </c>
      <c r="H116" s="15">
        <v>13</v>
      </c>
      <c r="I116" s="7">
        <v>316</v>
      </c>
      <c r="J116" s="14">
        <v>86950</v>
      </c>
      <c r="K116" s="13">
        <v>9883</v>
      </c>
      <c r="L116" s="15">
        <v>96833</v>
      </c>
    </row>
    <row r="117" spans="1:12" ht="12.75">
      <c r="A117" s="49"/>
      <c r="B117" s="40" t="s">
        <v>116</v>
      </c>
      <c r="C117" s="14">
        <v>65</v>
      </c>
      <c r="D117" s="13">
        <v>217</v>
      </c>
      <c r="E117" s="15">
        <v>282</v>
      </c>
      <c r="F117" s="14">
        <v>2</v>
      </c>
      <c r="G117" s="13">
        <v>15</v>
      </c>
      <c r="H117" s="15">
        <v>17</v>
      </c>
      <c r="I117" s="7">
        <v>299</v>
      </c>
      <c r="J117" s="14">
        <v>18628</v>
      </c>
      <c r="K117" s="13">
        <v>2999</v>
      </c>
      <c r="L117" s="15">
        <v>21627</v>
      </c>
    </row>
    <row r="118" spans="1:12" ht="12.75">
      <c r="A118" s="49"/>
      <c r="B118" s="40" t="s">
        <v>115</v>
      </c>
      <c r="C118" s="14">
        <v>84</v>
      </c>
      <c r="D118" s="13">
        <v>266</v>
      </c>
      <c r="E118" s="15">
        <v>350</v>
      </c>
      <c r="F118" s="14">
        <v>1</v>
      </c>
      <c r="G118" s="13">
        <v>21</v>
      </c>
      <c r="H118" s="15">
        <v>22</v>
      </c>
      <c r="I118" s="7">
        <v>372</v>
      </c>
      <c r="J118" s="14">
        <v>13249</v>
      </c>
      <c r="K118" s="13">
        <v>1455</v>
      </c>
      <c r="L118" s="15">
        <v>14704</v>
      </c>
    </row>
    <row r="119" spans="1:12" ht="12.75">
      <c r="A119" s="49"/>
      <c r="B119" s="40" t="s">
        <v>117</v>
      </c>
      <c r="C119" s="14">
        <v>96</v>
      </c>
      <c r="D119" s="13">
        <v>343</v>
      </c>
      <c r="E119" s="15">
        <v>439</v>
      </c>
      <c r="F119" s="14">
        <v>1</v>
      </c>
      <c r="G119" s="13">
        <v>59</v>
      </c>
      <c r="H119" s="15">
        <v>60</v>
      </c>
      <c r="I119" s="7">
        <v>499</v>
      </c>
      <c r="J119" s="14">
        <v>29052</v>
      </c>
      <c r="K119" s="13">
        <v>6857</v>
      </c>
      <c r="L119" s="15">
        <v>35909</v>
      </c>
    </row>
    <row r="120" spans="1:12" ht="12.75">
      <c r="A120" s="49"/>
      <c r="B120" s="40" t="s">
        <v>118</v>
      </c>
      <c r="C120" s="14">
        <v>68</v>
      </c>
      <c r="D120" s="13">
        <v>190</v>
      </c>
      <c r="E120" s="15">
        <v>258</v>
      </c>
      <c r="F120" s="14">
        <v>1</v>
      </c>
      <c r="G120" s="13">
        <v>25</v>
      </c>
      <c r="H120" s="15">
        <v>26</v>
      </c>
      <c r="I120" s="7">
        <v>284</v>
      </c>
      <c r="J120" s="14">
        <v>18777</v>
      </c>
      <c r="K120" s="13">
        <v>2904</v>
      </c>
      <c r="L120" s="15">
        <v>21681</v>
      </c>
    </row>
    <row r="121" spans="1:12" ht="12.75">
      <c r="A121" s="48" t="s">
        <v>299</v>
      </c>
      <c r="B121" s="43"/>
      <c r="C121" s="78">
        <v>766</v>
      </c>
      <c r="D121" s="20">
        <v>2299</v>
      </c>
      <c r="E121" s="79">
        <v>3065</v>
      </c>
      <c r="F121" s="78">
        <v>14</v>
      </c>
      <c r="G121" s="20">
        <v>301</v>
      </c>
      <c r="H121" s="79">
        <v>315</v>
      </c>
      <c r="I121" s="21">
        <v>3380</v>
      </c>
      <c r="J121" s="78">
        <v>211611</v>
      </c>
      <c r="K121" s="20">
        <v>34562</v>
      </c>
      <c r="L121" s="79">
        <v>246173</v>
      </c>
    </row>
    <row r="122" spans="1:12" ht="12.75">
      <c r="A122" s="48" t="s">
        <v>119</v>
      </c>
      <c r="B122" s="48" t="s">
        <v>123</v>
      </c>
      <c r="C122" s="14">
        <v>487</v>
      </c>
      <c r="D122" s="13">
        <v>565</v>
      </c>
      <c r="E122" s="15">
        <v>1052</v>
      </c>
      <c r="F122" s="14">
        <v>1</v>
      </c>
      <c r="G122" s="13">
        <v>57</v>
      </c>
      <c r="H122" s="15">
        <v>58</v>
      </c>
      <c r="I122" s="7">
        <v>1110</v>
      </c>
      <c r="J122" s="14">
        <v>130324</v>
      </c>
      <c r="K122" s="13">
        <v>7202</v>
      </c>
      <c r="L122" s="15">
        <v>137526</v>
      </c>
    </row>
    <row r="123" spans="1:12" ht="12.75">
      <c r="A123" s="49"/>
      <c r="B123" s="40" t="s">
        <v>120</v>
      </c>
      <c r="C123" s="14">
        <v>427</v>
      </c>
      <c r="D123" s="13">
        <v>453</v>
      </c>
      <c r="E123" s="15">
        <v>880</v>
      </c>
      <c r="F123" s="14">
        <v>1</v>
      </c>
      <c r="G123" s="13">
        <v>37</v>
      </c>
      <c r="H123" s="15">
        <v>38</v>
      </c>
      <c r="I123" s="7">
        <v>918</v>
      </c>
      <c r="J123" s="14">
        <v>132372</v>
      </c>
      <c r="K123" s="13">
        <v>16160</v>
      </c>
      <c r="L123" s="15">
        <v>148532</v>
      </c>
    </row>
    <row r="124" spans="1:12" ht="12.75">
      <c r="A124" s="49"/>
      <c r="B124" s="40" t="s">
        <v>121</v>
      </c>
      <c r="C124" s="14">
        <v>305</v>
      </c>
      <c r="D124" s="13">
        <v>265</v>
      </c>
      <c r="E124" s="15">
        <v>570</v>
      </c>
      <c r="F124" s="14">
        <v>2</v>
      </c>
      <c r="G124" s="13">
        <v>60</v>
      </c>
      <c r="H124" s="15">
        <v>62</v>
      </c>
      <c r="I124" s="7">
        <v>632</v>
      </c>
      <c r="J124" s="14">
        <v>143678</v>
      </c>
      <c r="K124" s="13">
        <v>6569</v>
      </c>
      <c r="L124" s="15">
        <v>150247</v>
      </c>
    </row>
    <row r="125" spans="1:12" ht="12.75">
      <c r="A125" s="49"/>
      <c r="B125" s="40" t="s">
        <v>122</v>
      </c>
      <c r="C125" s="14">
        <v>379</v>
      </c>
      <c r="D125" s="13">
        <v>477</v>
      </c>
      <c r="E125" s="15">
        <v>856</v>
      </c>
      <c r="F125" s="14"/>
      <c r="G125" s="13">
        <v>27</v>
      </c>
      <c r="H125" s="15">
        <v>27</v>
      </c>
      <c r="I125" s="7">
        <v>883</v>
      </c>
      <c r="J125" s="14">
        <v>161510</v>
      </c>
      <c r="K125" s="13">
        <v>13688</v>
      </c>
      <c r="L125" s="15">
        <v>175198</v>
      </c>
    </row>
    <row r="126" spans="1:12" ht="12.75">
      <c r="A126" s="48" t="s">
        <v>300</v>
      </c>
      <c r="B126" s="43"/>
      <c r="C126" s="78">
        <v>1598</v>
      </c>
      <c r="D126" s="20">
        <v>1760</v>
      </c>
      <c r="E126" s="79">
        <v>3358</v>
      </c>
      <c r="F126" s="78">
        <v>4</v>
      </c>
      <c r="G126" s="20">
        <v>181</v>
      </c>
      <c r="H126" s="79">
        <v>185</v>
      </c>
      <c r="I126" s="21">
        <v>3543</v>
      </c>
      <c r="J126" s="78">
        <v>567884</v>
      </c>
      <c r="K126" s="20">
        <v>43619</v>
      </c>
      <c r="L126" s="79">
        <v>611503</v>
      </c>
    </row>
    <row r="127" spans="1:12" ht="12.75">
      <c r="A127" s="88" t="s">
        <v>124</v>
      </c>
      <c r="B127" s="89"/>
      <c r="C127" s="21">
        <v>18436</v>
      </c>
      <c r="D127" s="79">
        <v>38227</v>
      </c>
      <c r="E127" s="79">
        <v>56663</v>
      </c>
      <c r="F127" s="21">
        <v>414</v>
      </c>
      <c r="G127" s="79">
        <v>5904</v>
      </c>
      <c r="H127" s="79">
        <v>6318</v>
      </c>
      <c r="I127" s="21">
        <v>62981</v>
      </c>
      <c r="J127" s="21">
        <v>5778305</v>
      </c>
      <c r="K127" s="79">
        <v>926717</v>
      </c>
      <c r="L127" s="79">
        <v>6705022</v>
      </c>
    </row>
    <row r="128" spans="1:12" ht="12.75">
      <c r="A128" s="48" t="s">
        <v>281</v>
      </c>
      <c r="B128" s="43"/>
      <c r="C128" s="22">
        <v>117</v>
      </c>
      <c r="D128" s="72">
        <v>204</v>
      </c>
      <c r="E128" s="23">
        <v>321</v>
      </c>
      <c r="F128" s="22">
        <v>2</v>
      </c>
      <c r="G128" s="72">
        <v>18</v>
      </c>
      <c r="H128" s="23">
        <v>20</v>
      </c>
      <c r="I128" s="24">
        <v>341</v>
      </c>
      <c r="J128" s="22">
        <v>53985</v>
      </c>
      <c r="K128" s="72">
        <v>5288</v>
      </c>
      <c r="L128" s="23">
        <v>59273</v>
      </c>
    </row>
    <row r="129" spans="1:12" ht="12.75">
      <c r="A129" s="48" t="s">
        <v>282</v>
      </c>
      <c r="B129" s="43"/>
      <c r="C129" s="22">
        <v>31</v>
      </c>
      <c r="D129" s="72">
        <v>56</v>
      </c>
      <c r="E129" s="23">
        <v>87</v>
      </c>
      <c r="F129" s="22">
        <v>1</v>
      </c>
      <c r="G129" s="72">
        <v>6</v>
      </c>
      <c r="H129" s="23">
        <v>7</v>
      </c>
      <c r="I129" s="24">
        <v>94</v>
      </c>
      <c r="J129" s="22">
        <v>18802</v>
      </c>
      <c r="K129" s="72">
        <v>1940</v>
      </c>
      <c r="L129" s="23">
        <v>20742</v>
      </c>
    </row>
    <row r="130" spans="1:12" ht="12.75">
      <c r="A130" s="48" t="s">
        <v>286</v>
      </c>
      <c r="B130" s="43"/>
      <c r="C130" s="22">
        <v>82</v>
      </c>
      <c r="D130" s="72">
        <v>195</v>
      </c>
      <c r="E130" s="23">
        <v>277</v>
      </c>
      <c r="F130" s="22">
        <v>2</v>
      </c>
      <c r="G130" s="72">
        <v>11</v>
      </c>
      <c r="H130" s="23">
        <v>13</v>
      </c>
      <c r="I130" s="24">
        <v>290</v>
      </c>
      <c r="J130" s="22">
        <v>50696</v>
      </c>
      <c r="K130" s="72">
        <v>2916</v>
      </c>
      <c r="L130" s="23">
        <v>53612</v>
      </c>
    </row>
    <row r="131" spans="1:12" ht="12.75">
      <c r="A131" s="48" t="s">
        <v>296</v>
      </c>
      <c r="B131" s="43"/>
      <c r="C131" s="22">
        <v>163</v>
      </c>
      <c r="D131" s="72">
        <v>327</v>
      </c>
      <c r="E131" s="23">
        <v>490</v>
      </c>
      <c r="F131" s="22">
        <v>0</v>
      </c>
      <c r="G131" s="72">
        <v>27</v>
      </c>
      <c r="H131" s="23">
        <v>27</v>
      </c>
      <c r="I131" s="24">
        <v>517</v>
      </c>
      <c r="J131" s="22">
        <v>106029</v>
      </c>
      <c r="K131" s="72">
        <v>8954</v>
      </c>
      <c r="L131" s="23">
        <v>114983</v>
      </c>
    </row>
    <row r="132" spans="1:12" ht="12.75">
      <c r="A132" s="18" t="s">
        <v>129</v>
      </c>
      <c r="B132" s="19"/>
      <c r="C132" s="21">
        <v>393</v>
      </c>
      <c r="D132" s="79">
        <v>782</v>
      </c>
      <c r="E132" s="79">
        <v>1175</v>
      </c>
      <c r="F132" s="21">
        <v>5</v>
      </c>
      <c r="G132" s="79">
        <v>62</v>
      </c>
      <c r="H132" s="79">
        <v>67</v>
      </c>
      <c r="I132" s="21">
        <v>1242</v>
      </c>
      <c r="J132" s="21">
        <v>229512</v>
      </c>
      <c r="K132" s="79">
        <v>19098</v>
      </c>
      <c r="L132" s="79">
        <v>248610</v>
      </c>
    </row>
    <row r="133" spans="1:12" ht="12.75">
      <c r="A133" s="86" t="s">
        <v>130</v>
      </c>
      <c r="B133" s="87"/>
      <c r="C133" s="81">
        <v>18829</v>
      </c>
      <c r="D133" s="80">
        <v>39009</v>
      </c>
      <c r="E133" s="80">
        <v>57838</v>
      </c>
      <c r="F133" s="81">
        <v>419</v>
      </c>
      <c r="G133" s="80">
        <v>5966</v>
      </c>
      <c r="H133" s="80">
        <v>6385</v>
      </c>
      <c r="I133" s="81">
        <v>64223</v>
      </c>
      <c r="J133" s="81">
        <v>6007817</v>
      </c>
      <c r="K133" s="80">
        <v>945815</v>
      </c>
      <c r="L133" s="80">
        <v>6953632</v>
      </c>
    </row>
    <row r="134" spans="1:12" ht="12.75">
      <c r="A134" s="90" t="s">
        <v>303</v>
      </c>
      <c r="B134" s="91"/>
      <c r="C134" s="94">
        <v>132</v>
      </c>
      <c r="D134" s="28">
        <v>371</v>
      </c>
      <c r="E134" s="95">
        <v>503</v>
      </c>
      <c r="F134" s="94">
        <v>14</v>
      </c>
      <c r="G134" s="28">
        <v>21</v>
      </c>
      <c r="H134" s="95">
        <v>98</v>
      </c>
      <c r="I134" s="98">
        <v>601</v>
      </c>
      <c r="J134" s="94">
        <v>22723</v>
      </c>
      <c r="K134" s="28">
        <v>6610</v>
      </c>
      <c r="L134" s="95">
        <v>29333</v>
      </c>
    </row>
  </sheetData>
  <mergeCells count="1">
    <mergeCell ref="J3:L3"/>
  </mergeCells>
  <printOptions gridLines="1" horizontalCentered="1"/>
  <pageMargins left="0.2362204724409449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&amp;LExtrait TS, BCP, BCE&amp;CBase ADoc HC 196&amp;R&amp;D</oddHeader>
    <oddFooter>&amp;LDPD SDES&amp;CCentre de documentation&amp;R&amp;P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33"/>
  <sheetViews>
    <sheetView workbookViewId="0" topLeftCell="A1">
      <selection activeCell="A2" sqref="A2"/>
    </sheetView>
  </sheetViews>
  <sheetFormatPr defaultColWidth="11.421875" defaultRowHeight="12.75"/>
  <cols>
    <col min="1" max="1" width="14.57421875" style="0" customWidth="1"/>
    <col min="2" max="2" width="20.28125" style="0" customWidth="1"/>
    <col min="3" max="3" width="7.140625" style="50" customWidth="1"/>
    <col min="4" max="4" width="8.00390625" style="50" customWidth="1"/>
    <col min="5" max="6" width="7.140625" style="50" customWidth="1"/>
    <col min="7" max="7" width="7.7109375" style="50" customWidth="1"/>
    <col min="8" max="8" width="7.140625" style="50" customWidth="1"/>
    <col min="9" max="12" width="7.7109375" style="50" customWidth="1"/>
    <col min="13" max="15" width="11.421875" style="55" customWidth="1"/>
  </cols>
  <sheetData>
    <row r="1" spans="1:7" ht="12.75">
      <c r="A1" s="197" t="s">
        <v>440</v>
      </c>
      <c r="B1" s="38"/>
      <c r="C1" s="51"/>
      <c r="D1" s="51"/>
      <c r="E1" s="51"/>
      <c r="F1" s="51"/>
      <c r="G1" s="51"/>
    </row>
    <row r="2" spans="1:15" s="1" customFormat="1" ht="12.75">
      <c r="A2" s="99"/>
      <c r="B2" s="39"/>
      <c r="C2" s="100"/>
      <c r="D2" s="101" t="s">
        <v>267</v>
      </c>
      <c r="E2" s="102"/>
      <c r="F2" s="103"/>
      <c r="G2" s="104" t="s">
        <v>268</v>
      </c>
      <c r="H2" s="104"/>
      <c r="I2" s="105" t="s">
        <v>2</v>
      </c>
      <c r="J2" s="346" t="s">
        <v>306</v>
      </c>
      <c r="K2" s="347"/>
      <c r="L2" s="348"/>
      <c r="M2" s="70"/>
      <c r="N2" s="70"/>
      <c r="O2" s="70"/>
    </row>
    <row r="3" spans="1:12" ht="56.25">
      <c r="A3" s="47" t="s">
        <v>436</v>
      </c>
      <c r="B3" s="47" t="s">
        <v>438</v>
      </c>
      <c r="C3" s="73" t="s">
        <v>269</v>
      </c>
      <c r="D3" s="73" t="s">
        <v>302</v>
      </c>
      <c r="E3" s="308" t="s">
        <v>2</v>
      </c>
      <c r="F3" s="73" t="s">
        <v>269</v>
      </c>
      <c r="G3" s="73" t="s">
        <v>302</v>
      </c>
      <c r="H3" s="74" t="s">
        <v>2</v>
      </c>
      <c r="I3" s="66" t="s">
        <v>341</v>
      </c>
      <c r="J3" s="75" t="s">
        <v>0</v>
      </c>
      <c r="K3" s="75" t="s">
        <v>1</v>
      </c>
      <c r="L3" s="75" t="s">
        <v>137</v>
      </c>
    </row>
    <row r="4" spans="1:12" ht="12.75">
      <c r="A4" s="48" t="s">
        <v>3</v>
      </c>
      <c r="B4" s="48" t="s">
        <v>4</v>
      </c>
      <c r="C4" s="8">
        <v>48</v>
      </c>
      <c r="D4" s="5">
        <v>146</v>
      </c>
      <c r="E4" s="9">
        <v>194</v>
      </c>
      <c r="F4" s="8"/>
      <c r="G4" s="5">
        <v>5</v>
      </c>
      <c r="H4" s="9">
        <v>5</v>
      </c>
      <c r="I4" s="9">
        <v>199</v>
      </c>
      <c r="J4" s="8">
        <v>13843</v>
      </c>
      <c r="K4" s="5">
        <v>974</v>
      </c>
      <c r="L4" s="9">
        <v>14817</v>
      </c>
    </row>
    <row r="5" spans="1:12" ht="12.75">
      <c r="A5" s="49"/>
      <c r="B5" s="40" t="s">
        <v>6</v>
      </c>
      <c r="C5" s="14">
        <v>43</v>
      </c>
      <c r="D5" s="13">
        <v>148</v>
      </c>
      <c r="E5" s="15">
        <v>191</v>
      </c>
      <c r="F5" s="14">
        <v>1</v>
      </c>
      <c r="G5" s="13">
        <v>4</v>
      </c>
      <c r="H5" s="15">
        <v>5</v>
      </c>
      <c r="I5" s="15">
        <v>196</v>
      </c>
      <c r="J5" s="14">
        <v>183143</v>
      </c>
      <c r="K5" s="13">
        <v>19789</v>
      </c>
      <c r="L5" s="15">
        <v>202932</v>
      </c>
    </row>
    <row r="6" spans="1:12" ht="12.75">
      <c r="A6" s="49"/>
      <c r="B6" s="40" t="s">
        <v>5</v>
      </c>
      <c r="C6" s="14">
        <v>578</v>
      </c>
      <c r="D6" s="13">
        <v>620</v>
      </c>
      <c r="E6" s="15">
        <v>1198</v>
      </c>
      <c r="F6" s="14">
        <v>6</v>
      </c>
      <c r="G6" s="13">
        <v>97</v>
      </c>
      <c r="H6" s="15">
        <v>103</v>
      </c>
      <c r="I6" s="15">
        <v>1301</v>
      </c>
      <c r="J6" s="14">
        <v>12008</v>
      </c>
      <c r="K6" s="13">
        <v>986</v>
      </c>
      <c r="L6" s="15">
        <v>12994</v>
      </c>
    </row>
    <row r="7" spans="1:12" ht="12.75">
      <c r="A7" s="49"/>
      <c r="B7" s="40" t="s">
        <v>7</v>
      </c>
      <c r="C7" s="14">
        <v>141</v>
      </c>
      <c r="D7" s="13">
        <v>251</v>
      </c>
      <c r="E7" s="15">
        <v>392</v>
      </c>
      <c r="F7" s="14">
        <v>1</v>
      </c>
      <c r="G7" s="13">
        <v>33</v>
      </c>
      <c r="H7" s="15">
        <v>34</v>
      </c>
      <c r="I7" s="15">
        <v>426</v>
      </c>
      <c r="J7" s="14">
        <v>51538</v>
      </c>
      <c r="K7" s="13">
        <v>5833</v>
      </c>
      <c r="L7" s="15">
        <v>57371</v>
      </c>
    </row>
    <row r="8" spans="1:12" ht="12.75">
      <c r="A8" s="48" t="s">
        <v>271</v>
      </c>
      <c r="B8" s="43"/>
      <c r="C8" s="78">
        <v>810</v>
      </c>
      <c r="D8" s="20">
        <v>1165</v>
      </c>
      <c r="E8" s="79">
        <v>1975</v>
      </c>
      <c r="F8" s="78">
        <v>8</v>
      </c>
      <c r="G8" s="20">
        <v>139</v>
      </c>
      <c r="H8" s="79">
        <v>147</v>
      </c>
      <c r="I8" s="79">
        <v>2122</v>
      </c>
      <c r="J8" s="78">
        <v>260532</v>
      </c>
      <c r="K8" s="20">
        <v>27582</v>
      </c>
      <c r="L8" s="79">
        <v>288114</v>
      </c>
    </row>
    <row r="9" spans="1:12" ht="12.75">
      <c r="A9" s="48" t="s">
        <v>8</v>
      </c>
      <c r="B9" s="48" t="s">
        <v>9</v>
      </c>
      <c r="C9" s="14">
        <v>182</v>
      </c>
      <c r="D9" s="13">
        <v>570</v>
      </c>
      <c r="E9" s="15">
        <v>752</v>
      </c>
      <c r="F9" s="14"/>
      <c r="G9" s="13">
        <v>19</v>
      </c>
      <c r="H9" s="15">
        <v>19</v>
      </c>
      <c r="I9" s="15">
        <v>771</v>
      </c>
      <c r="J9" s="14">
        <v>62209</v>
      </c>
      <c r="K9" s="13">
        <v>5178</v>
      </c>
      <c r="L9" s="15">
        <v>67387</v>
      </c>
    </row>
    <row r="10" spans="1:12" ht="12.75">
      <c r="A10" s="49"/>
      <c r="B10" s="40" t="s">
        <v>10</v>
      </c>
      <c r="C10" s="14">
        <v>280</v>
      </c>
      <c r="D10" s="13">
        <v>698</v>
      </c>
      <c r="E10" s="15">
        <v>978</v>
      </c>
      <c r="F10" s="14"/>
      <c r="G10" s="13">
        <v>22</v>
      </c>
      <c r="H10" s="15">
        <v>22</v>
      </c>
      <c r="I10" s="15">
        <v>1000</v>
      </c>
      <c r="J10" s="14">
        <v>92695</v>
      </c>
      <c r="K10" s="13">
        <v>5561</v>
      </c>
      <c r="L10" s="15">
        <v>98256</v>
      </c>
    </row>
    <row r="11" spans="1:12" ht="12.75">
      <c r="A11" s="49"/>
      <c r="B11" s="40" t="s">
        <v>11</v>
      </c>
      <c r="C11" s="14">
        <v>192</v>
      </c>
      <c r="D11" s="13">
        <v>602</v>
      </c>
      <c r="E11" s="15">
        <v>794</v>
      </c>
      <c r="F11" s="14">
        <v>1</v>
      </c>
      <c r="G11" s="13">
        <v>35</v>
      </c>
      <c r="H11" s="15">
        <v>36</v>
      </c>
      <c r="I11" s="15">
        <v>830</v>
      </c>
      <c r="J11" s="14">
        <v>56506</v>
      </c>
      <c r="K11" s="13">
        <v>8889</v>
      </c>
      <c r="L11" s="15">
        <v>65395</v>
      </c>
    </row>
    <row r="12" spans="1:12" ht="12.75">
      <c r="A12" s="48" t="s">
        <v>272</v>
      </c>
      <c r="B12" s="43"/>
      <c r="C12" s="78">
        <v>654</v>
      </c>
      <c r="D12" s="20">
        <v>1870</v>
      </c>
      <c r="E12" s="79">
        <v>2524</v>
      </c>
      <c r="F12" s="78">
        <v>1</v>
      </c>
      <c r="G12" s="20">
        <v>76</v>
      </c>
      <c r="H12" s="79">
        <v>77</v>
      </c>
      <c r="I12" s="79">
        <v>2601</v>
      </c>
      <c r="J12" s="78">
        <v>211410</v>
      </c>
      <c r="K12" s="20">
        <v>19628</v>
      </c>
      <c r="L12" s="79">
        <v>231038</v>
      </c>
    </row>
    <row r="13" spans="1:12" ht="12.75">
      <c r="A13" s="48" t="s">
        <v>12</v>
      </c>
      <c r="B13" s="48" t="s">
        <v>13</v>
      </c>
      <c r="C13" s="14">
        <v>222</v>
      </c>
      <c r="D13" s="13">
        <v>454</v>
      </c>
      <c r="E13" s="15">
        <v>676</v>
      </c>
      <c r="F13" s="14">
        <v>2</v>
      </c>
      <c r="G13" s="13">
        <v>32</v>
      </c>
      <c r="H13" s="15">
        <v>34</v>
      </c>
      <c r="I13" s="15">
        <v>710</v>
      </c>
      <c r="J13" s="14">
        <v>53430</v>
      </c>
      <c r="K13" s="13">
        <v>4570</v>
      </c>
      <c r="L13" s="15">
        <v>58000</v>
      </c>
    </row>
    <row r="14" spans="1:12" ht="12.75">
      <c r="A14" s="49"/>
      <c r="B14" s="40" t="s">
        <v>15</v>
      </c>
      <c r="C14" s="14">
        <v>114</v>
      </c>
      <c r="D14" s="13">
        <v>307</v>
      </c>
      <c r="E14" s="15">
        <v>421</v>
      </c>
      <c r="F14" s="14"/>
      <c r="G14" s="13">
        <v>23</v>
      </c>
      <c r="H14" s="15">
        <v>23</v>
      </c>
      <c r="I14" s="15">
        <v>444</v>
      </c>
      <c r="J14" s="14">
        <v>23895</v>
      </c>
      <c r="K14" s="13">
        <v>1650</v>
      </c>
      <c r="L14" s="15">
        <v>25545</v>
      </c>
    </row>
    <row r="15" spans="1:12" ht="12.75">
      <c r="A15" s="49"/>
      <c r="B15" s="40" t="s">
        <v>14</v>
      </c>
      <c r="C15" s="14">
        <v>88</v>
      </c>
      <c r="D15" s="13">
        <v>317</v>
      </c>
      <c r="E15" s="15">
        <v>405</v>
      </c>
      <c r="F15" s="14">
        <v>1</v>
      </c>
      <c r="G15" s="13">
        <v>12</v>
      </c>
      <c r="H15" s="15">
        <v>13</v>
      </c>
      <c r="I15" s="15">
        <v>418</v>
      </c>
      <c r="J15" s="14">
        <v>25847</v>
      </c>
      <c r="K15" s="13">
        <v>3104</v>
      </c>
      <c r="L15" s="15">
        <v>28951</v>
      </c>
    </row>
    <row r="16" spans="1:12" ht="12.75">
      <c r="A16" s="49"/>
      <c r="B16" s="40" t="s">
        <v>16</v>
      </c>
      <c r="C16" s="14">
        <v>59</v>
      </c>
      <c r="D16" s="13">
        <v>115</v>
      </c>
      <c r="E16" s="15">
        <v>174</v>
      </c>
      <c r="F16" s="14"/>
      <c r="G16" s="13">
        <v>8</v>
      </c>
      <c r="H16" s="15">
        <v>8</v>
      </c>
      <c r="I16" s="15">
        <v>182</v>
      </c>
      <c r="J16" s="14">
        <v>14470</v>
      </c>
      <c r="K16" s="13">
        <v>1369</v>
      </c>
      <c r="L16" s="15">
        <v>15839</v>
      </c>
    </row>
    <row r="17" spans="1:12" ht="12.75">
      <c r="A17" s="48" t="s">
        <v>273</v>
      </c>
      <c r="B17" s="43"/>
      <c r="C17" s="78">
        <v>483</v>
      </c>
      <c r="D17" s="20">
        <v>1193</v>
      </c>
      <c r="E17" s="79">
        <v>1676</v>
      </c>
      <c r="F17" s="78">
        <v>3</v>
      </c>
      <c r="G17" s="20">
        <v>75</v>
      </c>
      <c r="H17" s="79">
        <v>78</v>
      </c>
      <c r="I17" s="79">
        <v>1754</v>
      </c>
      <c r="J17" s="78">
        <v>117642</v>
      </c>
      <c r="K17" s="20">
        <v>10693</v>
      </c>
      <c r="L17" s="79">
        <v>128335</v>
      </c>
    </row>
    <row r="18" spans="1:12" ht="12.75">
      <c r="A18" s="48" t="s">
        <v>17</v>
      </c>
      <c r="B18" s="48" t="s">
        <v>18</v>
      </c>
      <c r="C18" s="14">
        <v>111</v>
      </c>
      <c r="D18" s="13">
        <v>370</v>
      </c>
      <c r="E18" s="15">
        <v>481</v>
      </c>
      <c r="F18" s="14">
        <v>1</v>
      </c>
      <c r="G18" s="13">
        <v>15</v>
      </c>
      <c r="H18" s="15">
        <v>16</v>
      </c>
      <c r="I18" s="15">
        <v>497</v>
      </c>
      <c r="J18" s="14">
        <v>32268</v>
      </c>
      <c r="K18" s="13">
        <v>2068</v>
      </c>
      <c r="L18" s="15">
        <v>34336</v>
      </c>
    </row>
    <row r="19" spans="1:12" ht="12.75">
      <c r="A19" s="49"/>
      <c r="B19" s="40" t="s">
        <v>19</v>
      </c>
      <c r="C19" s="14">
        <v>332</v>
      </c>
      <c r="D19" s="13">
        <v>616</v>
      </c>
      <c r="E19" s="15">
        <v>948</v>
      </c>
      <c r="F19" s="14">
        <v>2</v>
      </c>
      <c r="G19" s="13">
        <v>62</v>
      </c>
      <c r="H19" s="15">
        <v>64</v>
      </c>
      <c r="I19" s="15">
        <v>1012</v>
      </c>
      <c r="J19" s="14">
        <v>117073</v>
      </c>
      <c r="K19" s="13">
        <v>11718</v>
      </c>
      <c r="L19" s="15">
        <v>128791</v>
      </c>
    </row>
    <row r="20" spans="1:12" ht="12.75">
      <c r="A20" s="49"/>
      <c r="B20" s="40" t="s">
        <v>20</v>
      </c>
      <c r="C20" s="14">
        <v>77</v>
      </c>
      <c r="D20" s="13">
        <v>290</v>
      </c>
      <c r="E20" s="15">
        <v>367</v>
      </c>
      <c r="F20" s="14"/>
      <c r="G20" s="13">
        <v>25</v>
      </c>
      <c r="H20" s="15">
        <v>25</v>
      </c>
      <c r="I20" s="15">
        <v>392</v>
      </c>
      <c r="J20" s="14">
        <v>27961</v>
      </c>
      <c r="K20" s="13">
        <v>2805</v>
      </c>
      <c r="L20" s="15">
        <v>30766</v>
      </c>
    </row>
    <row r="21" spans="1:12" ht="12.75">
      <c r="A21" s="49"/>
      <c r="B21" s="40" t="s">
        <v>21</v>
      </c>
      <c r="C21" s="14">
        <v>102</v>
      </c>
      <c r="D21" s="13">
        <v>270</v>
      </c>
      <c r="E21" s="15">
        <v>372</v>
      </c>
      <c r="F21" s="14">
        <v>1</v>
      </c>
      <c r="G21" s="13">
        <v>18</v>
      </c>
      <c r="H21" s="15">
        <v>19</v>
      </c>
      <c r="I21" s="15">
        <v>391</v>
      </c>
      <c r="J21" s="14">
        <v>27140</v>
      </c>
      <c r="K21" s="13">
        <v>3323</v>
      </c>
      <c r="L21" s="15">
        <v>30463</v>
      </c>
    </row>
    <row r="22" spans="1:12" ht="12.75">
      <c r="A22" s="49"/>
      <c r="B22" s="40" t="s">
        <v>22</v>
      </c>
      <c r="C22" s="14">
        <v>159</v>
      </c>
      <c r="D22" s="13">
        <v>471</v>
      </c>
      <c r="E22" s="15">
        <v>630</v>
      </c>
      <c r="F22" s="14">
        <v>10</v>
      </c>
      <c r="G22" s="13">
        <v>103</v>
      </c>
      <c r="H22" s="15">
        <v>113</v>
      </c>
      <c r="I22" s="15">
        <v>743</v>
      </c>
      <c r="J22" s="14">
        <v>47469</v>
      </c>
      <c r="K22" s="13">
        <v>10884</v>
      </c>
      <c r="L22" s="15">
        <v>58353</v>
      </c>
    </row>
    <row r="23" spans="1:12" ht="12.75">
      <c r="A23" s="48" t="s">
        <v>274</v>
      </c>
      <c r="B23" s="43"/>
      <c r="C23" s="78">
        <v>781</v>
      </c>
      <c r="D23" s="20">
        <v>2017</v>
      </c>
      <c r="E23" s="79">
        <v>2798</v>
      </c>
      <c r="F23" s="78">
        <v>14</v>
      </c>
      <c r="G23" s="20">
        <v>223</v>
      </c>
      <c r="H23" s="79">
        <v>237</v>
      </c>
      <c r="I23" s="79">
        <v>3035</v>
      </c>
      <c r="J23" s="78">
        <v>251911</v>
      </c>
      <c r="K23" s="20">
        <v>30798</v>
      </c>
      <c r="L23" s="79">
        <v>282709</v>
      </c>
    </row>
    <row r="24" spans="1:12" ht="12.75">
      <c r="A24" s="48" t="s">
        <v>23</v>
      </c>
      <c r="B24" s="48" t="s">
        <v>24</v>
      </c>
      <c r="C24" s="14">
        <v>269</v>
      </c>
      <c r="D24" s="13">
        <v>424</v>
      </c>
      <c r="E24" s="15">
        <v>693</v>
      </c>
      <c r="F24" s="14">
        <v>4</v>
      </c>
      <c r="G24" s="13">
        <v>45</v>
      </c>
      <c r="H24" s="15">
        <v>49</v>
      </c>
      <c r="I24" s="15">
        <v>742</v>
      </c>
      <c r="J24" s="14">
        <v>62498</v>
      </c>
      <c r="K24" s="13">
        <v>11598</v>
      </c>
      <c r="L24" s="15">
        <v>74096</v>
      </c>
    </row>
    <row r="25" spans="1:12" ht="12.75">
      <c r="A25" s="49"/>
      <c r="B25" s="40" t="s">
        <v>25</v>
      </c>
      <c r="C25" s="14">
        <v>143</v>
      </c>
      <c r="D25" s="13">
        <v>339</v>
      </c>
      <c r="E25" s="15">
        <v>482</v>
      </c>
      <c r="F25" s="14">
        <v>3</v>
      </c>
      <c r="G25" s="13">
        <v>56</v>
      </c>
      <c r="H25" s="15">
        <v>59</v>
      </c>
      <c r="I25" s="15">
        <v>541</v>
      </c>
      <c r="J25" s="14">
        <v>46001</v>
      </c>
      <c r="K25" s="13">
        <v>10506</v>
      </c>
      <c r="L25" s="15">
        <v>56507</v>
      </c>
    </row>
    <row r="26" spans="1:12" ht="12.75">
      <c r="A26" s="49"/>
      <c r="B26" s="40" t="s">
        <v>26</v>
      </c>
      <c r="C26" s="14">
        <v>104</v>
      </c>
      <c r="D26" s="13">
        <v>248</v>
      </c>
      <c r="E26" s="15">
        <v>352</v>
      </c>
      <c r="F26" s="14">
        <v>8</v>
      </c>
      <c r="G26" s="13">
        <v>41</v>
      </c>
      <c r="H26" s="15">
        <v>49</v>
      </c>
      <c r="I26" s="15">
        <v>401</v>
      </c>
      <c r="J26" s="14">
        <v>25806</v>
      </c>
      <c r="K26" s="13">
        <v>6992</v>
      </c>
      <c r="L26" s="15">
        <v>32798</v>
      </c>
    </row>
    <row r="27" spans="1:12" ht="12.75">
      <c r="A27" s="48" t="s">
        <v>275</v>
      </c>
      <c r="B27" s="43"/>
      <c r="C27" s="78">
        <v>516</v>
      </c>
      <c r="D27" s="20">
        <v>1011</v>
      </c>
      <c r="E27" s="79">
        <v>1527</v>
      </c>
      <c r="F27" s="78">
        <v>15</v>
      </c>
      <c r="G27" s="20">
        <v>142</v>
      </c>
      <c r="H27" s="79">
        <v>157</v>
      </c>
      <c r="I27" s="79">
        <v>1684</v>
      </c>
      <c r="J27" s="78">
        <v>134305</v>
      </c>
      <c r="K27" s="20">
        <v>29096</v>
      </c>
      <c r="L27" s="79">
        <v>163401</v>
      </c>
    </row>
    <row r="28" spans="1:12" ht="12.75">
      <c r="A28" s="48" t="s">
        <v>27</v>
      </c>
      <c r="B28" s="48" t="s">
        <v>28</v>
      </c>
      <c r="C28" s="14">
        <v>109</v>
      </c>
      <c r="D28" s="13">
        <v>303</v>
      </c>
      <c r="E28" s="15">
        <v>412</v>
      </c>
      <c r="F28" s="14"/>
      <c r="G28" s="13">
        <v>16</v>
      </c>
      <c r="H28" s="15">
        <v>16</v>
      </c>
      <c r="I28" s="15">
        <v>428</v>
      </c>
      <c r="J28" s="14">
        <v>28873</v>
      </c>
      <c r="K28" s="13">
        <v>3004</v>
      </c>
      <c r="L28" s="15">
        <v>31877</v>
      </c>
    </row>
    <row r="29" spans="1:12" ht="12.75">
      <c r="A29" s="49"/>
      <c r="B29" s="40" t="s">
        <v>29</v>
      </c>
      <c r="C29" s="14">
        <v>45</v>
      </c>
      <c r="D29" s="13">
        <v>199</v>
      </c>
      <c r="E29" s="15">
        <v>244</v>
      </c>
      <c r="F29" s="14"/>
      <c r="G29" s="13">
        <v>22</v>
      </c>
      <c r="H29" s="15">
        <v>22</v>
      </c>
      <c r="I29" s="15">
        <v>266</v>
      </c>
      <c r="J29" s="14">
        <v>11767</v>
      </c>
      <c r="K29" s="13">
        <v>2488</v>
      </c>
      <c r="L29" s="15">
        <v>14255</v>
      </c>
    </row>
    <row r="30" spans="1:12" ht="12.75">
      <c r="A30" s="49"/>
      <c r="B30" s="40" t="s">
        <v>30</v>
      </c>
      <c r="C30" s="14">
        <v>47</v>
      </c>
      <c r="D30" s="13">
        <v>202</v>
      </c>
      <c r="E30" s="15">
        <v>249</v>
      </c>
      <c r="F30" s="14"/>
      <c r="G30" s="13">
        <v>84</v>
      </c>
      <c r="H30" s="15">
        <v>84</v>
      </c>
      <c r="I30" s="15">
        <v>333</v>
      </c>
      <c r="J30" s="14">
        <v>13991</v>
      </c>
      <c r="K30" s="13">
        <v>7625</v>
      </c>
      <c r="L30" s="15">
        <v>21616</v>
      </c>
    </row>
    <row r="31" spans="1:12" ht="12.75">
      <c r="A31" s="49"/>
      <c r="B31" s="40" t="s">
        <v>31</v>
      </c>
      <c r="C31" s="14">
        <v>153</v>
      </c>
      <c r="D31" s="13">
        <v>449</v>
      </c>
      <c r="E31" s="15">
        <v>602</v>
      </c>
      <c r="F31" s="14"/>
      <c r="G31" s="13">
        <v>56</v>
      </c>
      <c r="H31" s="15">
        <v>56</v>
      </c>
      <c r="I31" s="15">
        <v>658</v>
      </c>
      <c r="J31" s="14">
        <v>51115</v>
      </c>
      <c r="K31" s="13">
        <v>7659</v>
      </c>
      <c r="L31" s="15">
        <v>58774</v>
      </c>
    </row>
    <row r="32" spans="1:12" ht="12.75">
      <c r="A32" s="48" t="s">
        <v>276</v>
      </c>
      <c r="B32" s="43"/>
      <c r="C32" s="78">
        <v>354</v>
      </c>
      <c r="D32" s="20">
        <v>1153</v>
      </c>
      <c r="E32" s="79">
        <v>1507</v>
      </c>
      <c r="F32" s="78">
        <v>0</v>
      </c>
      <c r="G32" s="20">
        <v>178</v>
      </c>
      <c r="H32" s="79">
        <v>178</v>
      </c>
      <c r="I32" s="79">
        <v>1685</v>
      </c>
      <c r="J32" s="78">
        <v>105746</v>
      </c>
      <c r="K32" s="20">
        <v>20776</v>
      </c>
      <c r="L32" s="79">
        <v>126522</v>
      </c>
    </row>
    <row r="33" spans="1:12" ht="12.75">
      <c r="A33" s="48" t="s">
        <v>32</v>
      </c>
      <c r="B33" s="48" t="s">
        <v>33</v>
      </c>
      <c r="C33" s="14">
        <v>29</v>
      </c>
      <c r="D33" s="13">
        <v>90</v>
      </c>
      <c r="E33" s="15">
        <v>119</v>
      </c>
      <c r="F33" s="14"/>
      <c r="G33" s="13">
        <v>2</v>
      </c>
      <c r="H33" s="15">
        <v>2</v>
      </c>
      <c r="I33" s="15">
        <v>121</v>
      </c>
      <c r="J33" s="14">
        <v>11937</v>
      </c>
      <c r="K33" s="13">
        <v>856</v>
      </c>
      <c r="L33" s="15">
        <v>12793</v>
      </c>
    </row>
    <row r="34" spans="1:12" ht="12.75">
      <c r="A34" s="49"/>
      <c r="B34" s="40" t="s">
        <v>34</v>
      </c>
      <c r="C34" s="14">
        <v>40</v>
      </c>
      <c r="D34" s="13">
        <v>132</v>
      </c>
      <c r="E34" s="15">
        <v>172</v>
      </c>
      <c r="F34" s="14">
        <v>1</v>
      </c>
      <c r="G34" s="13">
        <v>1</v>
      </c>
      <c r="H34" s="15">
        <v>2</v>
      </c>
      <c r="I34" s="15">
        <v>174</v>
      </c>
      <c r="J34" s="14">
        <v>12984</v>
      </c>
      <c r="K34" s="13">
        <v>402</v>
      </c>
      <c r="L34" s="15">
        <v>13386</v>
      </c>
    </row>
    <row r="35" spans="1:12" ht="12.75">
      <c r="A35" s="48" t="s">
        <v>277</v>
      </c>
      <c r="B35" s="43"/>
      <c r="C35" s="78">
        <v>69</v>
      </c>
      <c r="D35" s="20">
        <v>222</v>
      </c>
      <c r="E35" s="79">
        <v>291</v>
      </c>
      <c r="F35" s="78">
        <v>1</v>
      </c>
      <c r="G35" s="20">
        <v>3</v>
      </c>
      <c r="H35" s="79">
        <v>4</v>
      </c>
      <c r="I35" s="79">
        <v>295</v>
      </c>
      <c r="J35" s="78">
        <v>24921</v>
      </c>
      <c r="K35" s="20">
        <v>1258</v>
      </c>
      <c r="L35" s="79">
        <v>26179</v>
      </c>
    </row>
    <row r="36" spans="1:12" ht="12.75">
      <c r="A36" s="48" t="s">
        <v>35</v>
      </c>
      <c r="B36" s="48" t="s">
        <v>36</v>
      </c>
      <c r="C36" s="14">
        <v>425</v>
      </c>
      <c r="D36" s="13">
        <v>709</v>
      </c>
      <c r="E36" s="15">
        <v>1134</v>
      </c>
      <c r="F36" s="14"/>
      <c r="G36" s="13">
        <v>33</v>
      </c>
      <c r="H36" s="15">
        <v>33</v>
      </c>
      <c r="I36" s="15">
        <v>1167</v>
      </c>
      <c r="J36" s="14">
        <v>147044</v>
      </c>
      <c r="K36" s="13">
        <v>7240</v>
      </c>
      <c r="L36" s="15">
        <v>154284</v>
      </c>
    </row>
    <row r="37" spans="1:12" ht="12.75">
      <c r="A37" s="49"/>
      <c r="B37" s="40" t="s">
        <v>37</v>
      </c>
      <c r="C37" s="14">
        <v>389</v>
      </c>
      <c r="D37" s="13">
        <v>404</v>
      </c>
      <c r="E37" s="15">
        <v>793</v>
      </c>
      <c r="F37" s="14">
        <v>1</v>
      </c>
      <c r="G37" s="13">
        <v>37</v>
      </c>
      <c r="H37" s="15">
        <v>38</v>
      </c>
      <c r="I37" s="15">
        <v>831</v>
      </c>
      <c r="J37" s="14">
        <v>172362</v>
      </c>
      <c r="K37" s="13">
        <v>8998</v>
      </c>
      <c r="L37" s="15">
        <v>181360</v>
      </c>
    </row>
    <row r="38" spans="1:12" ht="12.75">
      <c r="A38" s="49"/>
      <c r="B38" s="40" t="s">
        <v>38</v>
      </c>
      <c r="C38" s="14">
        <v>331</v>
      </c>
      <c r="D38" s="13">
        <v>299</v>
      </c>
      <c r="E38" s="15">
        <v>630</v>
      </c>
      <c r="F38" s="14">
        <v>3</v>
      </c>
      <c r="G38" s="13">
        <v>40</v>
      </c>
      <c r="H38" s="15">
        <v>43</v>
      </c>
      <c r="I38" s="15">
        <v>673</v>
      </c>
      <c r="J38" s="14">
        <v>130242</v>
      </c>
      <c r="K38" s="13">
        <v>10325</v>
      </c>
      <c r="L38" s="15">
        <v>140567</v>
      </c>
    </row>
    <row r="39" spans="1:12" ht="12.75">
      <c r="A39" s="48" t="s">
        <v>278</v>
      </c>
      <c r="B39" s="43"/>
      <c r="C39" s="78">
        <v>1145</v>
      </c>
      <c r="D39" s="20">
        <v>1412</v>
      </c>
      <c r="E39" s="79">
        <v>2557</v>
      </c>
      <c r="F39" s="78">
        <v>4</v>
      </c>
      <c r="G39" s="20">
        <v>110</v>
      </c>
      <c r="H39" s="79">
        <v>114</v>
      </c>
      <c r="I39" s="79">
        <v>2671</v>
      </c>
      <c r="J39" s="78">
        <v>449648</v>
      </c>
      <c r="K39" s="20">
        <v>26563</v>
      </c>
      <c r="L39" s="79">
        <v>476211</v>
      </c>
    </row>
    <row r="40" spans="1:12" ht="12.75">
      <c r="A40" s="48" t="s">
        <v>39</v>
      </c>
      <c r="B40" s="48" t="s">
        <v>40</v>
      </c>
      <c r="C40" s="14">
        <v>245</v>
      </c>
      <c r="D40" s="13">
        <v>461</v>
      </c>
      <c r="E40" s="15">
        <v>706</v>
      </c>
      <c r="F40" s="14">
        <v>2</v>
      </c>
      <c r="G40" s="13">
        <v>26</v>
      </c>
      <c r="H40" s="15">
        <v>28</v>
      </c>
      <c r="I40" s="15">
        <v>734</v>
      </c>
      <c r="J40" s="14">
        <v>50948</v>
      </c>
      <c r="K40" s="13">
        <v>4442</v>
      </c>
      <c r="L40" s="15">
        <v>55390</v>
      </c>
    </row>
    <row r="41" spans="1:12" ht="12.75">
      <c r="A41" s="49"/>
      <c r="B41" s="40" t="s">
        <v>41</v>
      </c>
      <c r="C41" s="14">
        <v>88</v>
      </c>
      <c r="D41" s="13">
        <v>212</v>
      </c>
      <c r="E41" s="15">
        <v>300</v>
      </c>
      <c r="F41" s="14">
        <v>1</v>
      </c>
      <c r="G41" s="13">
        <v>10</v>
      </c>
      <c r="H41" s="15">
        <v>11</v>
      </c>
      <c r="I41" s="15">
        <v>311</v>
      </c>
      <c r="J41" s="14">
        <v>21144</v>
      </c>
      <c r="K41" s="13">
        <v>1270</v>
      </c>
      <c r="L41" s="15">
        <v>22414</v>
      </c>
    </row>
    <row r="42" spans="1:12" ht="12.75">
      <c r="A42" s="49"/>
      <c r="B42" s="40" t="s">
        <v>42</v>
      </c>
      <c r="C42" s="14">
        <v>238</v>
      </c>
      <c r="D42" s="13">
        <v>507</v>
      </c>
      <c r="E42" s="15">
        <v>745</v>
      </c>
      <c r="F42" s="14">
        <v>3</v>
      </c>
      <c r="G42" s="13">
        <v>27</v>
      </c>
      <c r="H42" s="15">
        <v>30</v>
      </c>
      <c r="I42" s="15">
        <v>775</v>
      </c>
      <c r="J42" s="14">
        <v>52886</v>
      </c>
      <c r="K42" s="13">
        <v>4609</v>
      </c>
      <c r="L42" s="15">
        <v>57495</v>
      </c>
    </row>
    <row r="43" spans="1:12" ht="12.75">
      <c r="A43" s="49"/>
      <c r="B43" s="40" t="s">
        <v>43</v>
      </c>
      <c r="C43" s="14">
        <v>167</v>
      </c>
      <c r="D43" s="13">
        <v>344</v>
      </c>
      <c r="E43" s="15">
        <v>511</v>
      </c>
      <c r="F43" s="14"/>
      <c r="G43" s="13">
        <v>9</v>
      </c>
      <c r="H43" s="15">
        <v>9</v>
      </c>
      <c r="I43" s="15">
        <v>520</v>
      </c>
      <c r="J43" s="14">
        <v>33334</v>
      </c>
      <c r="K43" s="13">
        <v>2658</v>
      </c>
      <c r="L43" s="15">
        <v>35992</v>
      </c>
    </row>
    <row r="44" spans="1:12" ht="12.75">
      <c r="A44" s="48" t="s">
        <v>279</v>
      </c>
      <c r="B44" s="43"/>
      <c r="C44" s="78">
        <v>738</v>
      </c>
      <c r="D44" s="20">
        <v>1524</v>
      </c>
      <c r="E44" s="79">
        <v>2262</v>
      </c>
      <c r="F44" s="78">
        <v>6</v>
      </c>
      <c r="G44" s="20">
        <v>72</v>
      </c>
      <c r="H44" s="79">
        <v>78</v>
      </c>
      <c r="I44" s="79">
        <v>2340</v>
      </c>
      <c r="J44" s="78">
        <v>158312</v>
      </c>
      <c r="K44" s="20">
        <v>12979</v>
      </c>
      <c r="L44" s="79">
        <v>171291</v>
      </c>
    </row>
    <row r="45" spans="1:12" ht="12.75">
      <c r="A45" s="48" t="s">
        <v>44</v>
      </c>
      <c r="B45" s="48" t="s">
        <v>45</v>
      </c>
      <c r="C45" s="14">
        <v>96</v>
      </c>
      <c r="D45" s="13">
        <v>261</v>
      </c>
      <c r="E45" s="15">
        <v>357</v>
      </c>
      <c r="F45" s="14">
        <v>4</v>
      </c>
      <c r="G45" s="13">
        <v>126</v>
      </c>
      <c r="H45" s="15">
        <v>130</v>
      </c>
      <c r="I45" s="15">
        <v>487</v>
      </c>
      <c r="J45" s="14">
        <v>21708</v>
      </c>
      <c r="K45" s="13">
        <v>9247</v>
      </c>
      <c r="L45" s="15">
        <v>30955</v>
      </c>
    </row>
    <row r="46" spans="1:12" ht="12.75">
      <c r="A46" s="49"/>
      <c r="B46" s="40" t="s">
        <v>46</v>
      </c>
      <c r="C46" s="14">
        <v>163</v>
      </c>
      <c r="D46" s="13">
        <v>319</v>
      </c>
      <c r="E46" s="15">
        <v>482</v>
      </c>
      <c r="F46" s="14">
        <v>3</v>
      </c>
      <c r="G46" s="13">
        <v>47</v>
      </c>
      <c r="H46" s="15">
        <v>50</v>
      </c>
      <c r="I46" s="15">
        <v>532</v>
      </c>
      <c r="J46" s="14">
        <v>44150</v>
      </c>
      <c r="K46" s="13">
        <v>6959</v>
      </c>
      <c r="L46" s="15">
        <v>51109</v>
      </c>
    </row>
    <row r="47" spans="1:12" ht="12.75">
      <c r="A47" s="49"/>
      <c r="B47" s="40" t="s">
        <v>48</v>
      </c>
      <c r="C47" s="14">
        <v>131</v>
      </c>
      <c r="D47" s="13">
        <v>340</v>
      </c>
      <c r="E47" s="15">
        <v>471</v>
      </c>
      <c r="F47" s="14">
        <v>1</v>
      </c>
      <c r="G47" s="13">
        <v>85</v>
      </c>
      <c r="H47" s="15">
        <v>86</v>
      </c>
      <c r="I47" s="15">
        <v>557</v>
      </c>
      <c r="J47" s="14">
        <v>59833</v>
      </c>
      <c r="K47" s="13">
        <v>10202</v>
      </c>
      <c r="L47" s="15">
        <v>70035</v>
      </c>
    </row>
    <row r="48" spans="1:12" ht="12.75">
      <c r="A48" s="49"/>
      <c r="B48" s="40" t="s">
        <v>49</v>
      </c>
      <c r="C48" s="14">
        <v>196</v>
      </c>
      <c r="D48" s="13">
        <v>416</v>
      </c>
      <c r="E48" s="15">
        <v>612</v>
      </c>
      <c r="F48" s="14">
        <v>3</v>
      </c>
      <c r="G48" s="13">
        <v>27</v>
      </c>
      <c r="H48" s="15">
        <v>30</v>
      </c>
      <c r="I48" s="15">
        <v>642</v>
      </c>
      <c r="J48" s="14">
        <v>111786</v>
      </c>
      <c r="K48" s="13">
        <v>12191</v>
      </c>
      <c r="L48" s="15">
        <v>123977</v>
      </c>
    </row>
    <row r="49" spans="1:12" ht="12.75">
      <c r="A49" s="49"/>
      <c r="B49" s="40" t="s">
        <v>47</v>
      </c>
      <c r="C49" s="14">
        <v>438</v>
      </c>
      <c r="D49" s="13">
        <v>707</v>
      </c>
      <c r="E49" s="15">
        <v>1145</v>
      </c>
      <c r="F49" s="14">
        <v>4</v>
      </c>
      <c r="G49" s="13">
        <v>55</v>
      </c>
      <c r="H49" s="15">
        <v>59</v>
      </c>
      <c r="I49" s="15">
        <v>1204</v>
      </c>
      <c r="J49" s="14">
        <v>36115</v>
      </c>
      <c r="K49" s="13">
        <v>4107</v>
      </c>
      <c r="L49" s="15">
        <v>40222</v>
      </c>
    </row>
    <row r="50" spans="1:12" ht="12.75">
      <c r="A50" s="48" t="s">
        <v>280</v>
      </c>
      <c r="B50" s="43"/>
      <c r="C50" s="78">
        <v>1024</v>
      </c>
      <c r="D50" s="20">
        <v>2043</v>
      </c>
      <c r="E50" s="79">
        <v>3067</v>
      </c>
      <c r="F50" s="78">
        <v>15</v>
      </c>
      <c r="G50" s="20">
        <v>340</v>
      </c>
      <c r="H50" s="79">
        <v>355</v>
      </c>
      <c r="I50" s="79">
        <v>3422</v>
      </c>
      <c r="J50" s="78">
        <v>273592</v>
      </c>
      <c r="K50" s="20">
        <v>42706</v>
      </c>
      <c r="L50" s="79">
        <v>316298</v>
      </c>
    </row>
    <row r="51" spans="1:12" ht="12.75">
      <c r="A51" s="48" t="s">
        <v>50</v>
      </c>
      <c r="B51" s="48" t="s">
        <v>51</v>
      </c>
      <c r="C51" s="14">
        <v>794</v>
      </c>
      <c r="D51" s="13">
        <v>1244</v>
      </c>
      <c r="E51" s="15">
        <v>2038</v>
      </c>
      <c r="F51" s="14">
        <v>26</v>
      </c>
      <c r="G51" s="13">
        <v>312</v>
      </c>
      <c r="H51" s="15">
        <v>338</v>
      </c>
      <c r="I51" s="15">
        <v>2376</v>
      </c>
      <c r="J51" s="14">
        <v>274774</v>
      </c>
      <c r="K51" s="13">
        <v>73720</v>
      </c>
      <c r="L51" s="15">
        <v>348494</v>
      </c>
    </row>
    <row r="52" spans="1:12" ht="12.75">
      <c r="A52" s="49"/>
      <c r="B52" s="40" t="s">
        <v>52</v>
      </c>
      <c r="C52" s="14">
        <v>531</v>
      </c>
      <c r="D52" s="13">
        <v>1046</v>
      </c>
      <c r="E52" s="15">
        <v>1577</v>
      </c>
      <c r="F52" s="14">
        <v>1</v>
      </c>
      <c r="G52" s="13">
        <v>122</v>
      </c>
      <c r="H52" s="15">
        <v>123</v>
      </c>
      <c r="I52" s="15">
        <v>1700</v>
      </c>
      <c r="J52" s="14">
        <v>163574</v>
      </c>
      <c r="K52" s="13">
        <v>24162</v>
      </c>
      <c r="L52" s="15">
        <v>187736</v>
      </c>
    </row>
    <row r="53" spans="1:12" ht="12.75">
      <c r="A53" s="48" t="s">
        <v>283</v>
      </c>
      <c r="B53" s="43"/>
      <c r="C53" s="78">
        <v>1325</v>
      </c>
      <c r="D53" s="20">
        <v>2290</v>
      </c>
      <c r="E53" s="79">
        <v>3615</v>
      </c>
      <c r="F53" s="78">
        <v>27</v>
      </c>
      <c r="G53" s="20">
        <v>434</v>
      </c>
      <c r="H53" s="79">
        <v>461</v>
      </c>
      <c r="I53" s="79">
        <v>4076</v>
      </c>
      <c r="J53" s="78">
        <v>438348</v>
      </c>
      <c r="K53" s="20">
        <v>97882</v>
      </c>
      <c r="L53" s="79">
        <v>536230</v>
      </c>
    </row>
    <row r="54" spans="1:12" ht="12.75">
      <c r="A54" s="48" t="s">
        <v>53</v>
      </c>
      <c r="B54" s="48" t="s">
        <v>54</v>
      </c>
      <c r="C54" s="14">
        <v>57</v>
      </c>
      <c r="D54" s="13">
        <v>231</v>
      </c>
      <c r="E54" s="15">
        <v>288</v>
      </c>
      <c r="F54" s="14"/>
      <c r="G54" s="13">
        <v>7</v>
      </c>
      <c r="H54" s="15">
        <v>7</v>
      </c>
      <c r="I54" s="15">
        <v>295</v>
      </c>
      <c r="J54" s="14">
        <v>19140</v>
      </c>
      <c r="K54" s="13">
        <v>1519</v>
      </c>
      <c r="L54" s="15">
        <v>20659</v>
      </c>
    </row>
    <row r="55" spans="1:12" ht="12.75">
      <c r="A55" s="49"/>
      <c r="B55" s="40" t="s">
        <v>55</v>
      </c>
      <c r="C55" s="14">
        <v>39</v>
      </c>
      <c r="D55" s="13">
        <v>147</v>
      </c>
      <c r="E55" s="15">
        <v>186</v>
      </c>
      <c r="F55" s="14"/>
      <c r="G55" s="13">
        <v>4</v>
      </c>
      <c r="H55" s="15">
        <v>4</v>
      </c>
      <c r="I55" s="15">
        <v>190</v>
      </c>
      <c r="J55" s="14">
        <v>9931</v>
      </c>
      <c r="K55" s="13">
        <v>278</v>
      </c>
      <c r="L55" s="15">
        <v>10209</v>
      </c>
    </row>
    <row r="56" spans="1:12" ht="12.75">
      <c r="A56" s="49"/>
      <c r="B56" s="40" t="s">
        <v>56</v>
      </c>
      <c r="C56" s="14">
        <v>94</v>
      </c>
      <c r="D56" s="13">
        <v>216</v>
      </c>
      <c r="E56" s="15">
        <v>310</v>
      </c>
      <c r="F56" s="14"/>
      <c r="G56" s="13">
        <v>13</v>
      </c>
      <c r="H56" s="15">
        <v>13</v>
      </c>
      <c r="I56" s="15">
        <v>323</v>
      </c>
      <c r="J56" s="14">
        <v>29017</v>
      </c>
      <c r="K56" s="13">
        <v>1875</v>
      </c>
      <c r="L56" s="15">
        <v>30892</v>
      </c>
    </row>
    <row r="57" spans="1:12" ht="12.75">
      <c r="A57" s="48" t="s">
        <v>284</v>
      </c>
      <c r="B57" s="43"/>
      <c r="C57" s="78">
        <v>190</v>
      </c>
      <c r="D57" s="20">
        <v>594</v>
      </c>
      <c r="E57" s="79">
        <v>784</v>
      </c>
      <c r="F57" s="78">
        <v>0</v>
      </c>
      <c r="G57" s="20">
        <v>24</v>
      </c>
      <c r="H57" s="79">
        <v>24</v>
      </c>
      <c r="I57" s="79">
        <v>808</v>
      </c>
      <c r="J57" s="78">
        <v>58088</v>
      </c>
      <c r="K57" s="20">
        <v>3672</v>
      </c>
      <c r="L57" s="79">
        <v>61760</v>
      </c>
    </row>
    <row r="58" spans="1:12" ht="12.75">
      <c r="A58" s="48" t="s">
        <v>57</v>
      </c>
      <c r="B58" s="48" t="s">
        <v>58</v>
      </c>
      <c r="C58" s="14">
        <v>140</v>
      </c>
      <c r="D58" s="13">
        <v>392</v>
      </c>
      <c r="E58" s="15">
        <v>532</v>
      </c>
      <c r="F58" s="14">
        <v>2</v>
      </c>
      <c r="G58" s="13">
        <v>42</v>
      </c>
      <c r="H58" s="15">
        <v>44</v>
      </c>
      <c r="I58" s="15">
        <v>576</v>
      </c>
      <c r="J58" s="14">
        <v>53995</v>
      </c>
      <c r="K58" s="13">
        <v>6880</v>
      </c>
      <c r="L58" s="15">
        <v>60875</v>
      </c>
    </row>
    <row r="59" spans="1:12" ht="12.75">
      <c r="A59" s="49"/>
      <c r="B59" s="40" t="s">
        <v>59</v>
      </c>
      <c r="C59" s="14">
        <v>241</v>
      </c>
      <c r="D59" s="13">
        <v>420</v>
      </c>
      <c r="E59" s="15">
        <v>661</v>
      </c>
      <c r="F59" s="14">
        <v>12</v>
      </c>
      <c r="G59" s="13">
        <v>144</v>
      </c>
      <c r="H59" s="15">
        <v>156</v>
      </c>
      <c r="I59" s="15">
        <v>817</v>
      </c>
      <c r="J59" s="14">
        <v>65519</v>
      </c>
      <c r="K59" s="13">
        <v>19175</v>
      </c>
      <c r="L59" s="15">
        <v>84694</v>
      </c>
    </row>
    <row r="60" spans="1:12" ht="12.75">
      <c r="A60" s="49"/>
      <c r="B60" s="40" t="s">
        <v>60</v>
      </c>
      <c r="C60" s="14">
        <v>466</v>
      </c>
      <c r="D60" s="13">
        <v>609</v>
      </c>
      <c r="E60" s="15">
        <v>1075</v>
      </c>
      <c r="F60" s="14">
        <v>6</v>
      </c>
      <c r="G60" s="13">
        <v>180</v>
      </c>
      <c r="H60" s="15">
        <v>186</v>
      </c>
      <c r="I60" s="15">
        <v>1261</v>
      </c>
      <c r="J60" s="14">
        <v>153797</v>
      </c>
      <c r="K60" s="13">
        <v>32035</v>
      </c>
      <c r="L60" s="15">
        <v>185832</v>
      </c>
    </row>
    <row r="61" spans="1:12" ht="12.75">
      <c r="A61" s="48" t="s">
        <v>285</v>
      </c>
      <c r="B61" s="43"/>
      <c r="C61" s="78">
        <v>847</v>
      </c>
      <c r="D61" s="20">
        <v>1421</v>
      </c>
      <c r="E61" s="79">
        <v>2268</v>
      </c>
      <c r="F61" s="78">
        <v>20</v>
      </c>
      <c r="G61" s="20">
        <v>366</v>
      </c>
      <c r="H61" s="79">
        <v>386</v>
      </c>
      <c r="I61" s="79">
        <v>2654</v>
      </c>
      <c r="J61" s="78">
        <v>273311</v>
      </c>
      <c r="K61" s="20">
        <v>58090</v>
      </c>
      <c r="L61" s="79">
        <v>331401</v>
      </c>
    </row>
    <row r="62" spans="1:12" ht="12.75">
      <c r="A62" s="48" t="s">
        <v>61</v>
      </c>
      <c r="B62" s="48" t="s">
        <v>62</v>
      </c>
      <c r="C62" s="14">
        <v>97</v>
      </c>
      <c r="D62" s="13">
        <v>287</v>
      </c>
      <c r="E62" s="15">
        <v>384</v>
      </c>
      <c r="F62" s="14"/>
      <c r="G62" s="13">
        <v>10</v>
      </c>
      <c r="H62" s="15">
        <v>10</v>
      </c>
      <c r="I62" s="15">
        <v>394</v>
      </c>
      <c r="J62" s="14">
        <v>27939</v>
      </c>
      <c r="K62" s="13">
        <v>1972</v>
      </c>
      <c r="L62" s="15">
        <v>29911</v>
      </c>
    </row>
    <row r="63" spans="1:12" ht="12.75">
      <c r="A63" s="49"/>
      <c r="B63" s="40" t="s">
        <v>63</v>
      </c>
      <c r="C63" s="14">
        <v>201</v>
      </c>
      <c r="D63" s="13">
        <v>396</v>
      </c>
      <c r="E63" s="15">
        <v>597</v>
      </c>
      <c r="F63" s="14"/>
      <c r="G63" s="13">
        <v>48</v>
      </c>
      <c r="H63" s="15">
        <v>48</v>
      </c>
      <c r="I63" s="15">
        <v>645</v>
      </c>
      <c r="J63" s="14">
        <v>59149</v>
      </c>
      <c r="K63" s="13">
        <v>8949</v>
      </c>
      <c r="L63" s="15">
        <v>68098</v>
      </c>
    </row>
    <row r="64" spans="1:12" ht="12.75">
      <c r="A64" s="49"/>
      <c r="B64" s="40" t="s">
        <v>64</v>
      </c>
      <c r="C64" s="14">
        <v>244</v>
      </c>
      <c r="D64" s="13">
        <v>396</v>
      </c>
      <c r="E64" s="15">
        <v>640</v>
      </c>
      <c r="F64" s="14">
        <v>1</v>
      </c>
      <c r="G64" s="13">
        <v>65</v>
      </c>
      <c r="H64" s="15">
        <v>66</v>
      </c>
      <c r="I64" s="15">
        <v>706</v>
      </c>
      <c r="J64" s="14">
        <v>80156</v>
      </c>
      <c r="K64" s="13">
        <v>11137</v>
      </c>
      <c r="L64" s="15">
        <v>91293</v>
      </c>
    </row>
    <row r="65" spans="1:12" ht="12.75">
      <c r="A65" s="49"/>
      <c r="B65" s="40" t="s">
        <v>65</v>
      </c>
      <c r="C65" s="14">
        <v>11</v>
      </c>
      <c r="D65" s="13">
        <v>101</v>
      </c>
      <c r="E65" s="15">
        <v>112</v>
      </c>
      <c r="F65" s="14"/>
      <c r="G65" s="13">
        <v>32</v>
      </c>
      <c r="H65" s="15">
        <v>32</v>
      </c>
      <c r="I65" s="15">
        <v>144</v>
      </c>
      <c r="J65" s="14">
        <v>4615</v>
      </c>
      <c r="K65" s="13">
        <v>2567</v>
      </c>
      <c r="L65" s="15">
        <v>7182</v>
      </c>
    </row>
    <row r="66" spans="1:12" ht="12.75">
      <c r="A66" s="49"/>
      <c r="B66" s="40" t="s">
        <v>66</v>
      </c>
      <c r="C66" s="14">
        <v>125</v>
      </c>
      <c r="D66" s="13">
        <v>186</v>
      </c>
      <c r="E66" s="15">
        <v>311</v>
      </c>
      <c r="F66" s="14"/>
      <c r="G66" s="13">
        <v>11</v>
      </c>
      <c r="H66" s="15">
        <v>11</v>
      </c>
      <c r="I66" s="15">
        <v>322</v>
      </c>
      <c r="J66" s="14">
        <v>34467</v>
      </c>
      <c r="K66" s="13">
        <v>3108</v>
      </c>
      <c r="L66" s="15">
        <v>37575</v>
      </c>
    </row>
    <row r="67" spans="1:12" ht="12.75">
      <c r="A67" s="48" t="s">
        <v>287</v>
      </c>
      <c r="B67" s="43"/>
      <c r="C67" s="78">
        <v>678</v>
      </c>
      <c r="D67" s="20">
        <v>1366</v>
      </c>
      <c r="E67" s="79">
        <v>2044</v>
      </c>
      <c r="F67" s="78">
        <v>1</v>
      </c>
      <c r="G67" s="20">
        <v>166</v>
      </c>
      <c r="H67" s="79">
        <v>167</v>
      </c>
      <c r="I67" s="79">
        <v>2211</v>
      </c>
      <c r="J67" s="78">
        <v>206326</v>
      </c>
      <c r="K67" s="20">
        <v>27733</v>
      </c>
      <c r="L67" s="79">
        <v>234059</v>
      </c>
    </row>
    <row r="68" spans="1:12" ht="12.75">
      <c r="A68" s="48" t="s">
        <v>67</v>
      </c>
      <c r="B68" s="40" t="s">
        <v>68</v>
      </c>
      <c r="C68" s="14">
        <v>290</v>
      </c>
      <c r="D68" s="13">
        <v>513</v>
      </c>
      <c r="E68" s="15">
        <v>803</v>
      </c>
      <c r="F68" s="14">
        <v>1</v>
      </c>
      <c r="G68" s="13">
        <v>29</v>
      </c>
      <c r="H68" s="15">
        <v>30</v>
      </c>
      <c r="I68" s="15">
        <v>833</v>
      </c>
      <c r="J68" s="67">
        <v>75840</v>
      </c>
      <c r="K68" s="68">
        <v>6630</v>
      </c>
      <c r="L68" s="69">
        <v>82470</v>
      </c>
    </row>
    <row r="69" spans="1:12" ht="12.75">
      <c r="A69" s="49"/>
      <c r="B69" s="48" t="s">
        <v>69</v>
      </c>
      <c r="C69" s="14">
        <v>83</v>
      </c>
      <c r="D69" s="13">
        <v>237</v>
      </c>
      <c r="E69" s="15">
        <v>320</v>
      </c>
      <c r="F69" s="14"/>
      <c r="G69" s="13">
        <v>9</v>
      </c>
      <c r="H69" s="15">
        <v>9</v>
      </c>
      <c r="I69" s="15">
        <v>329</v>
      </c>
      <c r="J69" s="14">
        <v>20968</v>
      </c>
      <c r="K69" s="13">
        <v>1826</v>
      </c>
      <c r="L69" s="15">
        <v>22794</v>
      </c>
    </row>
    <row r="70" spans="1:12" ht="12.75">
      <c r="A70" s="49"/>
      <c r="B70" s="40" t="s">
        <v>70</v>
      </c>
      <c r="C70" s="14">
        <v>625</v>
      </c>
      <c r="D70" s="13">
        <v>840</v>
      </c>
      <c r="E70" s="15">
        <v>1465</v>
      </c>
      <c r="F70" s="14">
        <v>1</v>
      </c>
      <c r="G70" s="13">
        <v>20</v>
      </c>
      <c r="H70" s="15">
        <v>21</v>
      </c>
      <c r="I70" s="15">
        <v>1486</v>
      </c>
      <c r="J70" s="14">
        <v>115501</v>
      </c>
      <c r="K70" s="13">
        <v>4923</v>
      </c>
      <c r="L70" s="15">
        <v>120424</v>
      </c>
    </row>
    <row r="71" spans="1:12" ht="12.75">
      <c r="A71" s="49"/>
      <c r="B71" s="40" t="s">
        <v>71</v>
      </c>
      <c r="C71" s="14">
        <v>163</v>
      </c>
      <c r="D71" s="13">
        <v>418</v>
      </c>
      <c r="E71" s="15">
        <v>581</v>
      </c>
      <c r="F71" s="14">
        <v>1</v>
      </c>
      <c r="G71" s="13">
        <v>20</v>
      </c>
      <c r="H71" s="15">
        <v>21</v>
      </c>
      <c r="I71" s="15">
        <v>602</v>
      </c>
      <c r="J71" s="14">
        <v>40259</v>
      </c>
      <c r="K71" s="13">
        <v>3846</v>
      </c>
      <c r="L71" s="15">
        <v>44105</v>
      </c>
    </row>
    <row r="72" spans="1:12" ht="12.75">
      <c r="A72" s="48" t="s">
        <v>288</v>
      </c>
      <c r="B72" s="43"/>
      <c r="C72" s="78">
        <v>1161</v>
      </c>
      <c r="D72" s="20">
        <v>2008</v>
      </c>
      <c r="E72" s="79">
        <v>3169</v>
      </c>
      <c r="F72" s="78">
        <v>3</v>
      </c>
      <c r="G72" s="20">
        <v>78</v>
      </c>
      <c r="H72" s="79">
        <v>81</v>
      </c>
      <c r="I72" s="79">
        <v>3250</v>
      </c>
      <c r="J72" s="78">
        <v>252568</v>
      </c>
      <c r="K72" s="20">
        <v>17225</v>
      </c>
      <c r="L72" s="79">
        <v>269793</v>
      </c>
    </row>
    <row r="73" spans="1:12" ht="12.75">
      <c r="A73" s="48" t="s">
        <v>72</v>
      </c>
      <c r="B73" s="48" t="s">
        <v>73</v>
      </c>
      <c r="C73" s="14">
        <v>223</v>
      </c>
      <c r="D73" s="13">
        <v>385</v>
      </c>
      <c r="E73" s="15">
        <v>608</v>
      </c>
      <c r="F73" s="14">
        <v>5</v>
      </c>
      <c r="G73" s="13">
        <v>307</v>
      </c>
      <c r="H73" s="15">
        <v>312</v>
      </c>
      <c r="I73" s="15">
        <v>920</v>
      </c>
      <c r="J73" s="14">
        <v>80391</v>
      </c>
      <c r="K73" s="13">
        <v>47317</v>
      </c>
      <c r="L73" s="15">
        <v>127708</v>
      </c>
    </row>
    <row r="74" spans="1:12" ht="12.75">
      <c r="A74" s="49"/>
      <c r="B74" s="40" t="s">
        <v>74</v>
      </c>
      <c r="C74" s="14">
        <v>188</v>
      </c>
      <c r="D74" s="13">
        <v>359</v>
      </c>
      <c r="E74" s="15">
        <v>547</v>
      </c>
      <c r="F74" s="14">
        <v>50</v>
      </c>
      <c r="G74" s="13">
        <v>284</v>
      </c>
      <c r="H74" s="15">
        <v>334</v>
      </c>
      <c r="I74" s="15">
        <v>881</v>
      </c>
      <c r="J74" s="14">
        <v>53408</v>
      </c>
      <c r="K74" s="13">
        <v>34844</v>
      </c>
      <c r="L74" s="15">
        <v>88252</v>
      </c>
    </row>
    <row r="75" spans="1:12" ht="12.75">
      <c r="A75" s="49"/>
      <c r="B75" s="40" t="s">
        <v>75</v>
      </c>
      <c r="C75" s="14">
        <v>75</v>
      </c>
      <c r="D75" s="13">
        <v>199</v>
      </c>
      <c r="E75" s="15">
        <v>274</v>
      </c>
      <c r="F75" s="14">
        <v>24</v>
      </c>
      <c r="G75" s="13">
        <v>125</v>
      </c>
      <c r="H75" s="15">
        <v>149</v>
      </c>
      <c r="I75" s="15">
        <v>423</v>
      </c>
      <c r="J75" s="14">
        <v>21928</v>
      </c>
      <c r="K75" s="13">
        <v>12018</v>
      </c>
      <c r="L75" s="15">
        <v>33946</v>
      </c>
    </row>
    <row r="76" spans="1:12" ht="12.75">
      <c r="A76" s="49"/>
      <c r="B76" s="40" t="s">
        <v>76</v>
      </c>
      <c r="C76" s="14">
        <v>142</v>
      </c>
      <c r="D76" s="13">
        <v>347</v>
      </c>
      <c r="E76" s="15">
        <v>489</v>
      </c>
      <c r="F76" s="14">
        <v>5</v>
      </c>
      <c r="G76" s="13">
        <v>70</v>
      </c>
      <c r="H76" s="15">
        <v>75</v>
      </c>
      <c r="I76" s="15">
        <v>564</v>
      </c>
      <c r="J76" s="14">
        <v>49785</v>
      </c>
      <c r="K76" s="13">
        <v>9687</v>
      </c>
      <c r="L76" s="15">
        <v>59472</v>
      </c>
    </row>
    <row r="77" spans="1:12" ht="12.75">
      <c r="A77" s="49"/>
      <c r="B77" s="40" t="s">
        <v>77</v>
      </c>
      <c r="C77" s="14">
        <v>80</v>
      </c>
      <c r="D77" s="13">
        <v>255</v>
      </c>
      <c r="E77" s="15">
        <v>335</v>
      </c>
      <c r="F77" s="14">
        <v>24</v>
      </c>
      <c r="G77" s="13">
        <v>281</v>
      </c>
      <c r="H77" s="15">
        <v>305</v>
      </c>
      <c r="I77" s="15">
        <v>640</v>
      </c>
      <c r="J77" s="14">
        <v>26246</v>
      </c>
      <c r="K77" s="13">
        <v>32712</v>
      </c>
      <c r="L77" s="15">
        <v>58958</v>
      </c>
    </row>
    <row r="78" spans="1:12" ht="12.75">
      <c r="A78" s="48" t="s">
        <v>289</v>
      </c>
      <c r="B78" s="43"/>
      <c r="C78" s="78">
        <v>708</v>
      </c>
      <c r="D78" s="20">
        <v>1545</v>
      </c>
      <c r="E78" s="79">
        <v>2253</v>
      </c>
      <c r="F78" s="78">
        <v>108</v>
      </c>
      <c r="G78" s="20">
        <v>1067</v>
      </c>
      <c r="H78" s="79">
        <v>1175</v>
      </c>
      <c r="I78" s="79">
        <v>3428</v>
      </c>
      <c r="J78" s="78">
        <v>231758</v>
      </c>
      <c r="K78" s="20">
        <v>136578</v>
      </c>
      <c r="L78" s="79">
        <v>368336</v>
      </c>
    </row>
    <row r="79" spans="1:12" ht="12.75">
      <c r="A79" s="48" t="s">
        <v>78</v>
      </c>
      <c r="B79" s="48" t="s">
        <v>79</v>
      </c>
      <c r="C79" s="14">
        <v>212</v>
      </c>
      <c r="D79" s="13">
        <v>360</v>
      </c>
      <c r="E79" s="15">
        <v>572</v>
      </c>
      <c r="F79" s="14"/>
      <c r="G79" s="13">
        <v>43</v>
      </c>
      <c r="H79" s="15">
        <v>43</v>
      </c>
      <c r="I79" s="15">
        <v>615</v>
      </c>
      <c r="J79" s="14">
        <v>87336</v>
      </c>
      <c r="K79" s="13">
        <v>9118</v>
      </c>
      <c r="L79" s="15">
        <v>96454</v>
      </c>
    </row>
    <row r="80" spans="1:12" ht="12.75">
      <c r="A80" s="49"/>
      <c r="B80" s="40" t="s">
        <v>80</v>
      </c>
      <c r="C80" s="14">
        <v>226</v>
      </c>
      <c r="D80" s="13">
        <v>315</v>
      </c>
      <c r="E80" s="15">
        <v>541</v>
      </c>
      <c r="F80" s="14">
        <v>1</v>
      </c>
      <c r="G80" s="13">
        <v>26</v>
      </c>
      <c r="H80" s="15">
        <v>27</v>
      </c>
      <c r="I80" s="15">
        <v>568</v>
      </c>
      <c r="J80" s="14">
        <v>86982</v>
      </c>
      <c r="K80" s="13">
        <v>5597</v>
      </c>
      <c r="L80" s="15">
        <v>92579</v>
      </c>
    </row>
    <row r="81" spans="1:12" ht="12.75">
      <c r="A81" s="48" t="s">
        <v>290</v>
      </c>
      <c r="B81" s="43"/>
      <c r="C81" s="78">
        <v>438</v>
      </c>
      <c r="D81" s="20">
        <v>675</v>
      </c>
      <c r="E81" s="79">
        <v>1113</v>
      </c>
      <c r="F81" s="78">
        <v>1</v>
      </c>
      <c r="G81" s="20">
        <v>69</v>
      </c>
      <c r="H81" s="79">
        <v>70</v>
      </c>
      <c r="I81" s="79">
        <v>1183</v>
      </c>
      <c r="J81" s="78">
        <v>174318</v>
      </c>
      <c r="K81" s="20">
        <v>14715</v>
      </c>
      <c r="L81" s="79">
        <v>189033</v>
      </c>
    </row>
    <row r="82" spans="1:12" ht="12.75">
      <c r="A82" s="48" t="s">
        <v>81</v>
      </c>
      <c r="B82" s="48" t="s">
        <v>82</v>
      </c>
      <c r="C82" s="14">
        <v>107</v>
      </c>
      <c r="D82" s="13">
        <v>260</v>
      </c>
      <c r="E82" s="15">
        <v>367</v>
      </c>
      <c r="F82" s="14"/>
      <c r="G82" s="13">
        <v>15</v>
      </c>
      <c r="H82" s="15">
        <v>15</v>
      </c>
      <c r="I82" s="15">
        <v>382</v>
      </c>
      <c r="J82" s="14">
        <v>30171</v>
      </c>
      <c r="K82" s="13">
        <v>2482</v>
      </c>
      <c r="L82" s="15">
        <v>32653</v>
      </c>
    </row>
    <row r="83" spans="1:12" ht="12.75">
      <c r="A83" s="49"/>
      <c r="B83" s="40" t="s">
        <v>83</v>
      </c>
      <c r="C83" s="14">
        <v>137</v>
      </c>
      <c r="D83" s="13">
        <v>322</v>
      </c>
      <c r="E83" s="15">
        <v>459</v>
      </c>
      <c r="F83" s="14"/>
      <c r="G83" s="13">
        <v>26</v>
      </c>
      <c r="H83" s="15">
        <v>26</v>
      </c>
      <c r="I83" s="15">
        <v>485</v>
      </c>
      <c r="J83" s="14">
        <v>45017</v>
      </c>
      <c r="K83" s="13">
        <v>4902</v>
      </c>
      <c r="L83" s="15">
        <v>49919</v>
      </c>
    </row>
    <row r="84" spans="1:12" ht="12.75">
      <c r="A84" s="49"/>
      <c r="B84" s="40" t="s">
        <v>84</v>
      </c>
      <c r="C84" s="14">
        <v>67</v>
      </c>
      <c r="D84" s="13">
        <v>210</v>
      </c>
      <c r="E84" s="15">
        <v>277</v>
      </c>
      <c r="F84" s="14">
        <v>1</v>
      </c>
      <c r="G84" s="13">
        <v>13</v>
      </c>
      <c r="H84" s="15">
        <v>14</v>
      </c>
      <c r="I84" s="15">
        <v>291</v>
      </c>
      <c r="J84" s="14">
        <v>20251</v>
      </c>
      <c r="K84" s="13">
        <v>1528</v>
      </c>
      <c r="L84" s="15">
        <v>21779</v>
      </c>
    </row>
    <row r="85" spans="1:12" ht="12.75">
      <c r="A85" s="49"/>
      <c r="B85" s="40" t="s">
        <v>85</v>
      </c>
      <c r="C85" s="14">
        <v>160</v>
      </c>
      <c r="D85" s="13">
        <v>323</v>
      </c>
      <c r="E85" s="15">
        <v>483</v>
      </c>
      <c r="F85" s="14">
        <v>2</v>
      </c>
      <c r="G85" s="13">
        <v>36</v>
      </c>
      <c r="H85" s="15">
        <v>38</v>
      </c>
      <c r="I85" s="15">
        <v>521</v>
      </c>
      <c r="J85" s="14">
        <v>51986</v>
      </c>
      <c r="K85" s="13">
        <v>6324</v>
      </c>
      <c r="L85" s="15">
        <v>58310</v>
      </c>
    </row>
    <row r="86" spans="1:12" ht="12.75">
      <c r="A86" s="49"/>
      <c r="B86" s="40" t="s">
        <v>86</v>
      </c>
      <c r="C86" s="14">
        <v>103</v>
      </c>
      <c r="D86" s="13">
        <v>238</v>
      </c>
      <c r="E86" s="15">
        <v>341</v>
      </c>
      <c r="F86" s="14"/>
      <c r="G86" s="13">
        <v>33</v>
      </c>
      <c r="H86" s="15">
        <v>33</v>
      </c>
      <c r="I86" s="15">
        <v>374</v>
      </c>
      <c r="J86" s="14">
        <v>63523</v>
      </c>
      <c r="K86" s="13">
        <v>6332</v>
      </c>
      <c r="L86" s="15">
        <v>69855</v>
      </c>
    </row>
    <row r="87" spans="1:12" ht="12.75">
      <c r="A87" s="49"/>
      <c r="B87" s="40" t="s">
        <v>87</v>
      </c>
      <c r="C87" s="14">
        <v>211</v>
      </c>
      <c r="D87" s="13">
        <v>333</v>
      </c>
      <c r="E87" s="15">
        <v>544</v>
      </c>
      <c r="F87" s="14">
        <v>5</v>
      </c>
      <c r="G87" s="13">
        <v>29</v>
      </c>
      <c r="H87" s="15">
        <v>34</v>
      </c>
      <c r="I87" s="15">
        <v>578</v>
      </c>
      <c r="J87" s="14">
        <v>29356</v>
      </c>
      <c r="K87" s="13">
        <v>3633</v>
      </c>
      <c r="L87" s="15">
        <v>32989</v>
      </c>
    </row>
    <row r="88" spans="1:12" ht="12.75">
      <c r="A88" s="48" t="s">
        <v>291</v>
      </c>
      <c r="B88" s="43"/>
      <c r="C88" s="78">
        <v>785</v>
      </c>
      <c r="D88" s="20">
        <v>1686</v>
      </c>
      <c r="E88" s="79">
        <v>2471</v>
      </c>
      <c r="F88" s="78">
        <v>8</v>
      </c>
      <c r="G88" s="20">
        <v>152</v>
      </c>
      <c r="H88" s="79">
        <v>160</v>
      </c>
      <c r="I88" s="79">
        <v>2631</v>
      </c>
      <c r="J88" s="78">
        <v>240304</v>
      </c>
      <c r="K88" s="20">
        <v>25201</v>
      </c>
      <c r="L88" s="79">
        <v>265505</v>
      </c>
    </row>
    <row r="89" spans="1:12" ht="12.75">
      <c r="A89" s="48" t="s">
        <v>88</v>
      </c>
      <c r="B89" s="48" t="s">
        <v>88</v>
      </c>
      <c r="C89" s="14">
        <v>308</v>
      </c>
      <c r="D89" s="13">
        <v>331</v>
      </c>
      <c r="E89" s="15">
        <v>639</v>
      </c>
      <c r="F89" s="14">
        <v>6</v>
      </c>
      <c r="G89" s="13">
        <v>127</v>
      </c>
      <c r="H89" s="15">
        <v>133</v>
      </c>
      <c r="I89" s="15">
        <v>772</v>
      </c>
      <c r="J89" s="14">
        <v>136655</v>
      </c>
      <c r="K89" s="13">
        <v>35971</v>
      </c>
      <c r="L89" s="15">
        <v>172626</v>
      </c>
    </row>
    <row r="90" spans="1:12" ht="12.75">
      <c r="A90" s="48" t="s">
        <v>292</v>
      </c>
      <c r="B90" s="43"/>
      <c r="C90" s="78">
        <v>308</v>
      </c>
      <c r="D90" s="20">
        <v>331</v>
      </c>
      <c r="E90" s="79">
        <v>639</v>
      </c>
      <c r="F90" s="78">
        <v>6</v>
      </c>
      <c r="G90" s="20">
        <v>127</v>
      </c>
      <c r="H90" s="79">
        <v>133</v>
      </c>
      <c r="I90" s="79">
        <v>772</v>
      </c>
      <c r="J90" s="78">
        <v>136655</v>
      </c>
      <c r="K90" s="20">
        <v>35971</v>
      </c>
      <c r="L90" s="79">
        <v>172626</v>
      </c>
    </row>
    <row r="91" spans="1:12" ht="12.75">
      <c r="A91" s="48" t="s">
        <v>89</v>
      </c>
      <c r="B91" s="48" t="s">
        <v>90</v>
      </c>
      <c r="C91" s="14">
        <v>103</v>
      </c>
      <c r="D91" s="13">
        <v>336</v>
      </c>
      <c r="E91" s="15">
        <v>439</v>
      </c>
      <c r="F91" s="14">
        <v>1</v>
      </c>
      <c r="G91" s="13">
        <v>21</v>
      </c>
      <c r="H91" s="15">
        <v>22</v>
      </c>
      <c r="I91" s="15">
        <v>461</v>
      </c>
      <c r="J91" s="14">
        <v>31750</v>
      </c>
      <c r="K91" s="13">
        <v>3398</v>
      </c>
      <c r="L91" s="15">
        <v>35148</v>
      </c>
    </row>
    <row r="92" spans="1:12" ht="12.75">
      <c r="A92" s="49"/>
      <c r="B92" s="40" t="s">
        <v>91</v>
      </c>
      <c r="C92" s="14">
        <v>183</v>
      </c>
      <c r="D92" s="13">
        <v>410</v>
      </c>
      <c r="E92" s="15">
        <v>593</v>
      </c>
      <c r="F92" s="14"/>
      <c r="G92" s="13">
        <v>27</v>
      </c>
      <c r="H92" s="15">
        <v>27</v>
      </c>
      <c r="I92" s="15">
        <v>620</v>
      </c>
      <c r="J92" s="14">
        <v>49792</v>
      </c>
      <c r="K92" s="13">
        <v>4351</v>
      </c>
      <c r="L92" s="15">
        <v>54143</v>
      </c>
    </row>
    <row r="93" spans="1:12" ht="12.75">
      <c r="A93" s="49"/>
      <c r="B93" s="40" t="s">
        <v>92</v>
      </c>
      <c r="C93" s="14">
        <v>122</v>
      </c>
      <c r="D93" s="13">
        <v>265</v>
      </c>
      <c r="E93" s="15">
        <v>387</v>
      </c>
      <c r="F93" s="14">
        <v>1</v>
      </c>
      <c r="G93" s="13">
        <v>80</v>
      </c>
      <c r="H93" s="15">
        <v>81</v>
      </c>
      <c r="I93" s="15">
        <v>468</v>
      </c>
      <c r="J93" s="14">
        <v>29158</v>
      </c>
      <c r="K93" s="13">
        <v>7874</v>
      </c>
      <c r="L93" s="15">
        <v>37032</v>
      </c>
    </row>
    <row r="94" spans="1:12" ht="12.75">
      <c r="A94" s="49"/>
      <c r="B94" s="40" t="s">
        <v>93</v>
      </c>
      <c r="C94" s="14">
        <v>136</v>
      </c>
      <c r="D94" s="13">
        <v>268</v>
      </c>
      <c r="E94" s="15">
        <v>404</v>
      </c>
      <c r="F94" s="14"/>
      <c r="G94" s="13">
        <v>45</v>
      </c>
      <c r="H94" s="15">
        <v>45</v>
      </c>
      <c r="I94" s="15">
        <v>449</v>
      </c>
      <c r="J94" s="14">
        <v>34060</v>
      </c>
      <c r="K94" s="13">
        <v>5388</v>
      </c>
      <c r="L94" s="15">
        <v>39448</v>
      </c>
    </row>
    <row r="95" spans="1:12" ht="12.75">
      <c r="A95" s="48" t="s">
        <v>293</v>
      </c>
      <c r="B95" s="43"/>
      <c r="C95" s="78">
        <v>544</v>
      </c>
      <c r="D95" s="20">
        <v>1279</v>
      </c>
      <c r="E95" s="79">
        <v>1823</v>
      </c>
      <c r="F95" s="78">
        <v>2</v>
      </c>
      <c r="G95" s="20">
        <v>173</v>
      </c>
      <c r="H95" s="79">
        <v>175</v>
      </c>
      <c r="I95" s="79">
        <v>1998</v>
      </c>
      <c r="J95" s="78">
        <v>144760</v>
      </c>
      <c r="K95" s="20">
        <v>21011</v>
      </c>
      <c r="L95" s="79">
        <v>165771</v>
      </c>
    </row>
    <row r="96" spans="1:12" ht="12.75">
      <c r="A96" s="48" t="s">
        <v>94</v>
      </c>
      <c r="B96" s="48" t="s">
        <v>95</v>
      </c>
      <c r="C96" s="14">
        <v>131</v>
      </c>
      <c r="D96" s="13">
        <v>283</v>
      </c>
      <c r="E96" s="15">
        <v>414</v>
      </c>
      <c r="F96" s="14">
        <v>1</v>
      </c>
      <c r="G96" s="13">
        <v>12</v>
      </c>
      <c r="H96" s="15">
        <v>13</v>
      </c>
      <c r="I96" s="15">
        <v>427</v>
      </c>
      <c r="J96" s="14">
        <v>34163</v>
      </c>
      <c r="K96" s="13">
        <v>2373</v>
      </c>
      <c r="L96" s="15">
        <v>36536</v>
      </c>
    </row>
    <row r="97" spans="1:12" ht="12.75">
      <c r="A97" s="49"/>
      <c r="B97" s="40" t="s">
        <v>96</v>
      </c>
      <c r="C97" s="14">
        <v>166</v>
      </c>
      <c r="D97" s="13">
        <v>306</v>
      </c>
      <c r="E97" s="15">
        <v>472</v>
      </c>
      <c r="F97" s="14"/>
      <c r="G97" s="13">
        <v>17</v>
      </c>
      <c r="H97" s="15">
        <v>17</v>
      </c>
      <c r="I97" s="15">
        <v>489</v>
      </c>
      <c r="J97" s="14">
        <v>30504</v>
      </c>
      <c r="K97" s="13">
        <v>3037</v>
      </c>
      <c r="L97" s="15">
        <v>33541</v>
      </c>
    </row>
    <row r="98" spans="1:12" ht="12.75">
      <c r="A98" s="49"/>
      <c r="B98" s="40" t="s">
        <v>98</v>
      </c>
      <c r="C98" s="14">
        <v>266</v>
      </c>
      <c r="D98" s="13">
        <v>416</v>
      </c>
      <c r="E98" s="15">
        <v>682</v>
      </c>
      <c r="F98" s="14">
        <v>1</v>
      </c>
      <c r="G98" s="13">
        <v>32</v>
      </c>
      <c r="H98" s="15">
        <v>33</v>
      </c>
      <c r="I98" s="15">
        <v>715</v>
      </c>
      <c r="J98" s="14">
        <v>22146</v>
      </c>
      <c r="K98" s="13">
        <v>1194</v>
      </c>
      <c r="L98" s="15">
        <v>23340</v>
      </c>
    </row>
    <row r="99" spans="1:12" ht="12.75">
      <c r="A99" s="49"/>
      <c r="B99" s="40" t="s">
        <v>97</v>
      </c>
      <c r="C99" s="14">
        <v>104</v>
      </c>
      <c r="D99" s="13">
        <v>253</v>
      </c>
      <c r="E99" s="15">
        <v>357</v>
      </c>
      <c r="F99" s="14"/>
      <c r="G99" s="13">
        <v>3</v>
      </c>
      <c r="H99" s="15">
        <v>3</v>
      </c>
      <c r="I99" s="15">
        <v>360</v>
      </c>
      <c r="J99" s="14">
        <v>59529</v>
      </c>
      <c r="K99" s="13">
        <v>7286</v>
      </c>
      <c r="L99" s="15">
        <v>66815</v>
      </c>
    </row>
    <row r="100" spans="1:12" ht="12.75">
      <c r="A100" s="48" t="s">
        <v>294</v>
      </c>
      <c r="B100" s="43"/>
      <c r="C100" s="78">
        <v>667</v>
      </c>
      <c r="D100" s="20">
        <v>1258</v>
      </c>
      <c r="E100" s="79">
        <v>1925</v>
      </c>
      <c r="F100" s="78">
        <v>2</v>
      </c>
      <c r="G100" s="20">
        <v>64</v>
      </c>
      <c r="H100" s="79">
        <v>66</v>
      </c>
      <c r="I100" s="79">
        <v>1991</v>
      </c>
      <c r="J100" s="78">
        <v>146342</v>
      </c>
      <c r="K100" s="20">
        <v>13890</v>
      </c>
      <c r="L100" s="79">
        <v>160232</v>
      </c>
    </row>
    <row r="101" spans="1:12" ht="12.75">
      <c r="A101" s="48" t="s">
        <v>99</v>
      </c>
      <c r="B101" s="48" t="s">
        <v>100</v>
      </c>
      <c r="C101" s="14">
        <v>142</v>
      </c>
      <c r="D101" s="13">
        <v>353</v>
      </c>
      <c r="E101" s="15">
        <v>495</v>
      </c>
      <c r="F101" s="14">
        <v>10</v>
      </c>
      <c r="G101" s="13">
        <v>189</v>
      </c>
      <c r="H101" s="15">
        <v>199</v>
      </c>
      <c r="I101" s="15">
        <v>694</v>
      </c>
      <c r="J101" s="14">
        <v>40173</v>
      </c>
      <c r="K101" s="13">
        <v>17713</v>
      </c>
      <c r="L101" s="15">
        <v>57886</v>
      </c>
    </row>
    <row r="102" spans="1:12" ht="12.75">
      <c r="A102" s="49"/>
      <c r="B102" s="40" t="s">
        <v>101</v>
      </c>
      <c r="C102" s="14">
        <v>231</v>
      </c>
      <c r="D102" s="13">
        <v>363</v>
      </c>
      <c r="E102" s="15">
        <v>594</v>
      </c>
      <c r="F102" s="14">
        <v>29</v>
      </c>
      <c r="G102" s="13">
        <v>227</v>
      </c>
      <c r="H102" s="15">
        <v>256</v>
      </c>
      <c r="I102" s="15">
        <v>850</v>
      </c>
      <c r="J102" s="14">
        <v>59556</v>
      </c>
      <c r="K102" s="13">
        <v>33712</v>
      </c>
      <c r="L102" s="15">
        <v>93268</v>
      </c>
    </row>
    <row r="103" spans="1:12" ht="12.75">
      <c r="A103" s="49"/>
      <c r="B103" s="40" t="s">
        <v>102</v>
      </c>
      <c r="C103" s="14">
        <v>153</v>
      </c>
      <c r="D103" s="13">
        <v>305</v>
      </c>
      <c r="E103" s="15">
        <v>458</v>
      </c>
      <c r="F103" s="14">
        <v>37</v>
      </c>
      <c r="G103" s="13">
        <v>282</v>
      </c>
      <c r="H103" s="15">
        <v>319</v>
      </c>
      <c r="I103" s="15">
        <v>777</v>
      </c>
      <c r="J103" s="14">
        <v>60296</v>
      </c>
      <c r="K103" s="13">
        <v>36951</v>
      </c>
      <c r="L103" s="15">
        <v>97247</v>
      </c>
    </row>
    <row r="104" spans="1:12" ht="12.75">
      <c r="A104" s="49"/>
      <c r="B104" s="40" t="s">
        <v>103</v>
      </c>
      <c r="C104" s="14">
        <v>114</v>
      </c>
      <c r="D104" s="13">
        <v>269</v>
      </c>
      <c r="E104" s="15">
        <v>383</v>
      </c>
      <c r="F104" s="14">
        <v>8</v>
      </c>
      <c r="G104" s="13">
        <v>273</v>
      </c>
      <c r="H104" s="15">
        <v>281</v>
      </c>
      <c r="I104" s="15">
        <v>664</v>
      </c>
      <c r="J104" s="14">
        <v>37548</v>
      </c>
      <c r="K104" s="13">
        <v>34416</v>
      </c>
      <c r="L104" s="15">
        <v>71964</v>
      </c>
    </row>
    <row r="105" spans="1:12" ht="12.75">
      <c r="A105" s="48" t="s">
        <v>295</v>
      </c>
      <c r="B105" s="43"/>
      <c r="C105" s="78">
        <v>640</v>
      </c>
      <c r="D105" s="20">
        <v>1290</v>
      </c>
      <c r="E105" s="79">
        <v>1930</v>
      </c>
      <c r="F105" s="78">
        <v>84</v>
      </c>
      <c r="G105" s="20">
        <v>971</v>
      </c>
      <c r="H105" s="79">
        <v>1055</v>
      </c>
      <c r="I105" s="79">
        <v>2985</v>
      </c>
      <c r="J105" s="78">
        <v>197573</v>
      </c>
      <c r="K105" s="20">
        <v>122792</v>
      </c>
      <c r="L105" s="79">
        <v>320365</v>
      </c>
    </row>
    <row r="106" spans="1:12" ht="12.75">
      <c r="A106" s="48" t="s">
        <v>104</v>
      </c>
      <c r="B106" s="48" t="s">
        <v>105</v>
      </c>
      <c r="C106" s="14">
        <v>178</v>
      </c>
      <c r="D106" s="13">
        <v>530</v>
      </c>
      <c r="E106" s="15">
        <v>708</v>
      </c>
      <c r="F106" s="14"/>
      <c r="G106" s="13">
        <v>22</v>
      </c>
      <c r="H106" s="15">
        <v>22</v>
      </c>
      <c r="I106" s="15">
        <v>730</v>
      </c>
      <c r="J106" s="14">
        <v>61373</v>
      </c>
      <c r="K106" s="13">
        <v>5168</v>
      </c>
      <c r="L106" s="15">
        <v>66541</v>
      </c>
    </row>
    <row r="107" spans="1:12" ht="12.75">
      <c r="A107" s="49"/>
      <c r="B107" s="40" t="s">
        <v>106</v>
      </c>
      <c r="C107" s="14">
        <v>442</v>
      </c>
      <c r="D107" s="13">
        <v>838</v>
      </c>
      <c r="E107" s="15">
        <v>1280</v>
      </c>
      <c r="F107" s="14"/>
      <c r="G107" s="13">
        <v>63</v>
      </c>
      <c r="H107" s="15">
        <v>63</v>
      </c>
      <c r="I107" s="15">
        <v>1343</v>
      </c>
      <c r="J107" s="14">
        <v>138652</v>
      </c>
      <c r="K107" s="13">
        <v>13028</v>
      </c>
      <c r="L107" s="15">
        <v>151680</v>
      </c>
    </row>
    <row r="108" spans="1:12" ht="12.75">
      <c r="A108" s="48" t="s">
        <v>297</v>
      </c>
      <c r="B108" s="96"/>
      <c r="C108" s="78">
        <v>620</v>
      </c>
      <c r="D108" s="20">
        <v>1368</v>
      </c>
      <c r="E108" s="79">
        <v>1988</v>
      </c>
      <c r="F108" s="78">
        <v>0</v>
      </c>
      <c r="G108" s="20">
        <v>85</v>
      </c>
      <c r="H108" s="79">
        <v>85</v>
      </c>
      <c r="I108" s="79">
        <v>2073</v>
      </c>
      <c r="J108" s="78">
        <v>200025</v>
      </c>
      <c r="K108" s="20">
        <v>18196</v>
      </c>
      <c r="L108" s="79">
        <v>218221</v>
      </c>
    </row>
    <row r="109" spans="1:12" ht="12.75">
      <c r="A109" s="48" t="s">
        <v>107</v>
      </c>
      <c r="B109" s="40" t="s">
        <v>108</v>
      </c>
      <c r="C109" s="14">
        <v>355</v>
      </c>
      <c r="D109" s="13">
        <v>641</v>
      </c>
      <c r="E109" s="15">
        <v>996</v>
      </c>
      <c r="F109" s="14"/>
      <c r="G109" s="13">
        <v>20</v>
      </c>
      <c r="H109" s="15">
        <v>20</v>
      </c>
      <c r="I109" s="15">
        <v>1016</v>
      </c>
      <c r="J109" s="14">
        <v>105175</v>
      </c>
      <c r="K109" s="13">
        <v>4582</v>
      </c>
      <c r="L109" s="15">
        <v>109757</v>
      </c>
    </row>
    <row r="110" spans="1:12" ht="12.75">
      <c r="A110" s="49"/>
      <c r="B110" s="40" t="s">
        <v>109</v>
      </c>
      <c r="C110" s="14">
        <v>371</v>
      </c>
      <c r="D110" s="13">
        <v>439</v>
      </c>
      <c r="E110" s="15">
        <v>810</v>
      </c>
      <c r="F110" s="14"/>
      <c r="G110" s="13">
        <v>14</v>
      </c>
      <c r="H110" s="15">
        <v>14</v>
      </c>
      <c r="I110" s="15">
        <v>824</v>
      </c>
      <c r="J110" s="14">
        <v>74000</v>
      </c>
      <c r="K110" s="13">
        <v>4516</v>
      </c>
      <c r="L110" s="15">
        <v>78516</v>
      </c>
    </row>
    <row r="111" spans="1:12" ht="12.75">
      <c r="A111" s="96" t="s">
        <v>298</v>
      </c>
      <c r="B111" s="97"/>
      <c r="C111" s="78">
        <v>726</v>
      </c>
      <c r="D111" s="20">
        <v>1080</v>
      </c>
      <c r="E111" s="79">
        <v>1806</v>
      </c>
      <c r="F111" s="78">
        <v>0</v>
      </c>
      <c r="G111" s="20">
        <v>34</v>
      </c>
      <c r="H111" s="79">
        <v>34</v>
      </c>
      <c r="I111" s="79">
        <v>1840</v>
      </c>
      <c r="J111" s="78">
        <v>179175</v>
      </c>
      <c r="K111" s="20">
        <v>9098</v>
      </c>
      <c r="L111" s="79">
        <v>188273</v>
      </c>
    </row>
    <row r="112" spans="1:12" ht="12.75">
      <c r="A112" s="40" t="s">
        <v>110</v>
      </c>
      <c r="B112" s="40" t="s">
        <v>111</v>
      </c>
      <c r="C112" s="14">
        <v>47</v>
      </c>
      <c r="D112" s="13">
        <v>166</v>
      </c>
      <c r="E112" s="15">
        <v>213</v>
      </c>
      <c r="F112" s="14"/>
      <c r="G112" s="13">
        <v>7</v>
      </c>
      <c r="H112" s="15">
        <v>7</v>
      </c>
      <c r="I112" s="15">
        <v>220</v>
      </c>
      <c r="J112" s="14">
        <v>11815</v>
      </c>
      <c r="K112" s="13">
        <v>1088</v>
      </c>
      <c r="L112" s="15">
        <v>12903</v>
      </c>
    </row>
    <row r="113" spans="1:12" ht="12.75">
      <c r="A113" s="49"/>
      <c r="B113" s="40" t="s">
        <v>112</v>
      </c>
      <c r="C113" s="14">
        <v>59</v>
      </c>
      <c r="D113" s="13">
        <v>294</v>
      </c>
      <c r="E113" s="15">
        <v>353</v>
      </c>
      <c r="F113" s="14">
        <v>6</v>
      </c>
      <c r="G113" s="13">
        <v>103</v>
      </c>
      <c r="H113" s="15">
        <v>109</v>
      </c>
      <c r="I113" s="15">
        <v>462</v>
      </c>
      <c r="J113" s="14">
        <v>17510</v>
      </c>
      <c r="K113" s="13">
        <v>6979</v>
      </c>
      <c r="L113" s="15">
        <v>24489</v>
      </c>
    </row>
    <row r="114" spans="1:12" ht="12.75">
      <c r="A114" s="49"/>
      <c r="B114" s="40" t="s">
        <v>114</v>
      </c>
      <c r="C114" s="14">
        <v>323</v>
      </c>
      <c r="D114" s="13">
        <v>485</v>
      </c>
      <c r="E114" s="15">
        <v>808</v>
      </c>
      <c r="F114" s="14"/>
      <c r="G114" s="13">
        <v>47</v>
      </c>
      <c r="H114" s="15">
        <v>47</v>
      </c>
      <c r="I114" s="15">
        <v>855</v>
      </c>
      <c r="J114" s="14">
        <v>13549</v>
      </c>
      <c r="K114" s="13">
        <v>1868</v>
      </c>
      <c r="L114" s="15">
        <v>15417</v>
      </c>
    </row>
    <row r="115" spans="1:12" ht="12.75">
      <c r="A115" s="49"/>
      <c r="B115" s="40" t="s">
        <v>113</v>
      </c>
      <c r="C115" s="14">
        <v>61</v>
      </c>
      <c r="D115" s="13">
        <v>221</v>
      </c>
      <c r="E115" s="15">
        <v>282</v>
      </c>
      <c r="F115" s="14"/>
      <c r="G115" s="13">
        <v>13</v>
      </c>
      <c r="H115" s="15">
        <v>13</v>
      </c>
      <c r="I115" s="15">
        <v>295</v>
      </c>
      <c r="J115" s="14">
        <v>90915</v>
      </c>
      <c r="K115" s="13">
        <v>9593</v>
      </c>
      <c r="L115" s="15">
        <v>100508</v>
      </c>
    </row>
    <row r="116" spans="1:12" ht="12.75">
      <c r="A116" s="49"/>
      <c r="B116" s="40" t="s">
        <v>116</v>
      </c>
      <c r="C116" s="14">
        <v>74</v>
      </c>
      <c r="D116" s="13">
        <v>191</v>
      </c>
      <c r="E116" s="15">
        <v>265</v>
      </c>
      <c r="F116" s="14">
        <v>1</v>
      </c>
      <c r="G116" s="13">
        <v>15</v>
      </c>
      <c r="H116" s="15">
        <v>16</v>
      </c>
      <c r="I116" s="15">
        <v>281</v>
      </c>
      <c r="J116" s="14">
        <v>17720</v>
      </c>
      <c r="K116" s="13">
        <v>2813</v>
      </c>
      <c r="L116" s="15">
        <v>20533</v>
      </c>
    </row>
    <row r="117" spans="1:12" ht="12.75">
      <c r="A117" s="49"/>
      <c r="B117" s="40" t="s">
        <v>115</v>
      </c>
      <c r="C117" s="14">
        <v>88</v>
      </c>
      <c r="D117" s="13">
        <v>238</v>
      </c>
      <c r="E117" s="15">
        <v>326</v>
      </c>
      <c r="F117" s="14">
        <v>1</v>
      </c>
      <c r="G117" s="13">
        <v>20</v>
      </c>
      <c r="H117" s="15">
        <v>21</v>
      </c>
      <c r="I117" s="15">
        <v>347</v>
      </c>
      <c r="J117" s="14">
        <v>12779</v>
      </c>
      <c r="K117" s="13">
        <v>1384</v>
      </c>
      <c r="L117" s="15">
        <v>14163</v>
      </c>
    </row>
    <row r="118" spans="1:12" ht="12.75">
      <c r="A118" s="49"/>
      <c r="B118" s="40" t="s">
        <v>117</v>
      </c>
      <c r="C118" s="14">
        <v>99</v>
      </c>
      <c r="D118" s="13">
        <v>296</v>
      </c>
      <c r="E118" s="15">
        <v>395</v>
      </c>
      <c r="F118" s="14">
        <v>1</v>
      </c>
      <c r="G118" s="13">
        <v>55</v>
      </c>
      <c r="H118" s="15">
        <v>56</v>
      </c>
      <c r="I118" s="15">
        <v>451</v>
      </c>
      <c r="J118" s="14">
        <v>27749</v>
      </c>
      <c r="K118" s="13">
        <v>6067</v>
      </c>
      <c r="L118" s="15">
        <v>33816</v>
      </c>
    </row>
    <row r="119" spans="1:12" ht="12.75">
      <c r="A119" s="49"/>
      <c r="B119" s="40" t="s">
        <v>118</v>
      </c>
      <c r="C119" s="14">
        <v>66</v>
      </c>
      <c r="D119" s="13">
        <v>181</v>
      </c>
      <c r="E119" s="15">
        <v>247</v>
      </c>
      <c r="F119" s="14">
        <v>1</v>
      </c>
      <c r="G119" s="13">
        <v>23</v>
      </c>
      <c r="H119" s="15">
        <v>24</v>
      </c>
      <c r="I119" s="15">
        <v>271</v>
      </c>
      <c r="J119" s="14">
        <v>18446</v>
      </c>
      <c r="K119" s="13">
        <v>2858</v>
      </c>
      <c r="L119" s="15">
        <v>21304</v>
      </c>
    </row>
    <row r="120" spans="1:12" ht="12.75">
      <c r="A120" s="96" t="s">
        <v>299</v>
      </c>
      <c r="B120" s="97"/>
      <c r="C120" s="78">
        <v>817</v>
      </c>
      <c r="D120" s="20">
        <v>2072</v>
      </c>
      <c r="E120" s="79">
        <v>2889</v>
      </c>
      <c r="F120" s="78">
        <v>10</v>
      </c>
      <c r="G120" s="20">
        <v>283</v>
      </c>
      <c r="H120" s="79">
        <v>293</v>
      </c>
      <c r="I120" s="79">
        <v>3182</v>
      </c>
      <c r="J120" s="78">
        <v>210483</v>
      </c>
      <c r="K120" s="20">
        <v>32650</v>
      </c>
      <c r="L120" s="79">
        <v>243133</v>
      </c>
    </row>
    <row r="121" spans="1:12" ht="12.75">
      <c r="A121" s="40" t="s">
        <v>119</v>
      </c>
      <c r="B121" s="40" t="s">
        <v>123</v>
      </c>
      <c r="C121" s="14">
        <v>495</v>
      </c>
      <c r="D121" s="13">
        <v>561</v>
      </c>
      <c r="E121" s="15">
        <v>1056</v>
      </c>
      <c r="F121" s="14">
        <v>1</v>
      </c>
      <c r="G121" s="13">
        <v>61</v>
      </c>
      <c r="H121" s="15">
        <v>62</v>
      </c>
      <c r="I121" s="15">
        <v>1118</v>
      </c>
      <c r="J121" s="14">
        <v>132643</v>
      </c>
      <c r="K121" s="13">
        <v>6496</v>
      </c>
      <c r="L121" s="15">
        <v>139139</v>
      </c>
    </row>
    <row r="122" spans="1:12" ht="12.75">
      <c r="A122" s="49"/>
      <c r="B122" s="40" t="s">
        <v>120</v>
      </c>
      <c r="C122" s="14">
        <v>431</v>
      </c>
      <c r="D122" s="13">
        <v>440</v>
      </c>
      <c r="E122" s="15">
        <v>871</v>
      </c>
      <c r="F122" s="14">
        <v>1</v>
      </c>
      <c r="G122" s="13">
        <v>31</v>
      </c>
      <c r="H122" s="15">
        <v>32</v>
      </c>
      <c r="I122" s="15">
        <v>903</v>
      </c>
      <c r="J122" s="14">
        <v>132085</v>
      </c>
      <c r="K122" s="13">
        <v>15913</v>
      </c>
      <c r="L122" s="15">
        <v>147998</v>
      </c>
    </row>
    <row r="123" spans="1:12" ht="12.75">
      <c r="A123" s="49"/>
      <c r="B123" s="40" t="s">
        <v>121</v>
      </c>
      <c r="C123" s="14">
        <v>304</v>
      </c>
      <c r="D123" s="13">
        <v>269</v>
      </c>
      <c r="E123" s="15">
        <v>573</v>
      </c>
      <c r="F123" s="14">
        <v>2</v>
      </c>
      <c r="G123" s="13">
        <v>54</v>
      </c>
      <c r="H123" s="15">
        <v>56</v>
      </c>
      <c r="I123" s="15">
        <v>629</v>
      </c>
      <c r="J123" s="14">
        <v>142022</v>
      </c>
      <c r="K123" s="13">
        <v>6843</v>
      </c>
      <c r="L123" s="15">
        <v>148865</v>
      </c>
    </row>
    <row r="124" spans="1:12" ht="12.75">
      <c r="A124" s="49"/>
      <c r="B124" s="40" t="s">
        <v>122</v>
      </c>
      <c r="C124" s="14">
        <v>388</v>
      </c>
      <c r="D124" s="13">
        <v>475</v>
      </c>
      <c r="E124" s="15">
        <v>863</v>
      </c>
      <c r="F124" s="14"/>
      <c r="G124" s="13">
        <v>29</v>
      </c>
      <c r="H124" s="15">
        <v>29</v>
      </c>
      <c r="I124" s="15">
        <v>892</v>
      </c>
      <c r="J124" s="14">
        <v>158648</v>
      </c>
      <c r="K124" s="13">
        <v>13943</v>
      </c>
      <c r="L124" s="15">
        <v>172591</v>
      </c>
    </row>
    <row r="125" spans="1:12" ht="12.75">
      <c r="A125" s="96" t="s">
        <v>300</v>
      </c>
      <c r="B125" s="97"/>
      <c r="C125" s="78">
        <v>1618</v>
      </c>
      <c r="D125" s="20">
        <v>1745</v>
      </c>
      <c r="E125" s="79">
        <v>3363</v>
      </c>
      <c r="F125" s="78">
        <v>4</v>
      </c>
      <c r="G125" s="20">
        <v>175</v>
      </c>
      <c r="H125" s="79">
        <v>179</v>
      </c>
      <c r="I125" s="79">
        <v>3542</v>
      </c>
      <c r="J125" s="78">
        <v>565398</v>
      </c>
      <c r="K125" s="20">
        <v>43195</v>
      </c>
      <c r="L125" s="79">
        <v>608593</v>
      </c>
    </row>
    <row r="126" spans="1:12" ht="12.75">
      <c r="A126" s="1" t="s">
        <v>124</v>
      </c>
      <c r="B126" s="1"/>
      <c r="C126" s="67">
        <v>18646</v>
      </c>
      <c r="D126" s="68">
        <v>35618</v>
      </c>
      <c r="E126" s="69">
        <v>54264</v>
      </c>
      <c r="F126" s="67">
        <v>343</v>
      </c>
      <c r="G126" s="68">
        <v>5626</v>
      </c>
      <c r="H126" s="69">
        <v>5969</v>
      </c>
      <c r="I126" s="69">
        <v>60233</v>
      </c>
      <c r="J126" s="25">
        <v>5595298</v>
      </c>
      <c r="K126" s="69">
        <v>927816</v>
      </c>
      <c r="L126" s="69">
        <v>6523114</v>
      </c>
    </row>
    <row r="127" spans="1:12" ht="12.75">
      <c r="A127" s="48" t="s">
        <v>281</v>
      </c>
      <c r="B127" s="43"/>
      <c r="C127" s="22">
        <v>121</v>
      </c>
      <c r="D127" s="72">
        <v>199</v>
      </c>
      <c r="E127" s="23">
        <v>320</v>
      </c>
      <c r="F127" s="22">
        <v>6</v>
      </c>
      <c r="G127" s="72">
        <v>21</v>
      </c>
      <c r="H127" s="23">
        <v>27</v>
      </c>
      <c r="I127" s="23">
        <v>347</v>
      </c>
      <c r="J127" s="22">
        <v>55172</v>
      </c>
      <c r="K127" s="72">
        <v>5838</v>
      </c>
      <c r="L127" s="23">
        <v>61010</v>
      </c>
    </row>
    <row r="128" spans="1:12" ht="12.75">
      <c r="A128" s="48" t="s">
        <v>282</v>
      </c>
      <c r="B128" s="43"/>
      <c r="C128" s="22">
        <v>37</v>
      </c>
      <c r="D128" s="72">
        <v>74</v>
      </c>
      <c r="E128" s="23">
        <v>111</v>
      </c>
      <c r="F128" s="22">
        <v>1</v>
      </c>
      <c r="G128" s="72">
        <v>6</v>
      </c>
      <c r="H128" s="23">
        <v>7</v>
      </c>
      <c r="I128" s="23">
        <v>118</v>
      </c>
      <c r="J128" s="22">
        <v>22901</v>
      </c>
      <c r="K128" s="72">
        <v>2131</v>
      </c>
      <c r="L128" s="23">
        <v>25032</v>
      </c>
    </row>
    <row r="129" spans="1:12" ht="12.75">
      <c r="A129" s="48" t="s">
        <v>286</v>
      </c>
      <c r="B129" s="43"/>
      <c r="C129" s="22">
        <v>84</v>
      </c>
      <c r="D129" s="72">
        <v>178</v>
      </c>
      <c r="E129" s="23">
        <v>262</v>
      </c>
      <c r="F129" s="22">
        <v>2</v>
      </c>
      <c r="G129" s="72">
        <v>11</v>
      </c>
      <c r="H129" s="23">
        <v>13</v>
      </c>
      <c r="I129" s="23">
        <v>275</v>
      </c>
      <c r="J129" s="22">
        <v>52270</v>
      </c>
      <c r="K129" s="72">
        <v>3122</v>
      </c>
      <c r="L129" s="23">
        <v>55392</v>
      </c>
    </row>
    <row r="130" spans="1:13" ht="12.75">
      <c r="A130" s="48" t="s">
        <v>296</v>
      </c>
      <c r="B130" s="43"/>
      <c r="C130" s="14">
        <v>174</v>
      </c>
      <c r="D130" s="13">
        <v>316</v>
      </c>
      <c r="E130" s="15">
        <v>490</v>
      </c>
      <c r="F130" s="14">
        <v>0</v>
      </c>
      <c r="G130" s="13">
        <v>27</v>
      </c>
      <c r="H130" s="15">
        <v>27</v>
      </c>
      <c r="I130" s="15">
        <v>517</v>
      </c>
      <c r="J130" s="14">
        <v>108449</v>
      </c>
      <c r="K130" s="13">
        <v>9113</v>
      </c>
      <c r="L130" s="15">
        <v>117562</v>
      </c>
      <c r="M130" s="70"/>
    </row>
    <row r="131" spans="1:15" s="1" customFormat="1" ht="12.75">
      <c r="A131" s="18" t="s">
        <v>129</v>
      </c>
      <c r="B131" s="19"/>
      <c r="C131" s="78">
        <v>416</v>
      </c>
      <c r="D131" s="20">
        <v>767</v>
      </c>
      <c r="E131" s="79">
        <v>1183</v>
      </c>
      <c r="F131" s="78">
        <v>9</v>
      </c>
      <c r="G131" s="20">
        <v>65</v>
      </c>
      <c r="H131" s="79">
        <v>74</v>
      </c>
      <c r="I131" s="79">
        <v>1257</v>
      </c>
      <c r="J131" s="21">
        <v>238792</v>
      </c>
      <c r="K131" s="79">
        <v>20204</v>
      </c>
      <c r="L131" s="79">
        <v>258996</v>
      </c>
      <c r="M131" s="51"/>
      <c r="N131" s="70"/>
      <c r="O131" s="70"/>
    </row>
    <row r="132" spans="1:15" s="39" customFormat="1" ht="12.75">
      <c r="A132" s="93" t="s">
        <v>130</v>
      </c>
      <c r="B132" s="26"/>
      <c r="C132" s="94">
        <v>19062</v>
      </c>
      <c r="D132" s="28">
        <v>36385</v>
      </c>
      <c r="E132" s="95">
        <v>55447</v>
      </c>
      <c r="F132" s="94">
        <v>352</v>
      </c>
      <c r="G132" s="28">
        <v>5691</v>
      </c>
      <c r="H132" s="95">
        <v>6043</v>
      </c>
      <c r="I132" s="95">
        <v>61490</v>
      </c>
      <c r="J132" s="98">
        <v>5834090</v>
      </c>
      <c r="K132" s="95">
        <v>948020</v>
      </c>
      <c r="L132" s="95">
        <v>6782110</v>
      </c>
      <c r="M132" s="55"/>
      <c r="N132" s="51"/>
      <c r="O132" s="51"/>
    </row>
    <row r="133" spans="1:15" s="54" customFormat="1" ht="12.75">
      <c r="A133" s="90" t="s">
        <v>303</v>
      </c>
      <c r="B133" s="92"/>
      <c r="C133" s="22">
        <v>180</v>
      </c>
      <c r="D133" s="72">
        <v>395</v>
      </c>
      <c r="E133" s="23">
        <v>575</v>
      </c>
      <c r="F133" s="22">
        <v>26</v>
      </c>
      <c r="G133" s="72">
        <v>110</v>
      </c>
      <c r="H133" s="23">
        <v>136</v>
      </c>
      <c r="I133" s="23">
        <v>711</v>
      </c>
      <c r="J133" s="22">
        <v>90377</v>
      </c>
      <c r="K133" s="72">
        <v>22455</v>
      </c>
      <c r="L133" s="23">
        <v>112832</v>
      </c>
      <c r="M133" s="71"/>
      <c r="N133" s="71"/>
      <c r="O133" s="71"/>
    </row>
  </sheetData>
  <mergeCells count="1">
    <mergeCell ref="J2:L2"/>
  </mergeCells>
  <printOptions gridLines="1" horizontalCentered="1"/>
  <pageMargins left="0.2362204724409449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&amp;LExtrait TS, BCP, BCE&amp;CBase ADoc HC 196&amp;R&amp;D</oddHeader>
    <oddFooter>&amp;LDPD SDES&amp;CCentre de documentation&amp;R&amp;P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2" sqref="A2"/>
    </sheetView>
  </sheetViews>
  <sheetFormatPr defaultColWidth="11.421875" defaultRowHeight="12.75"/>
  <cols>
    <col min="1" max="1" width="19.00390625" style="309" customWidth="1"/>
    <col min="2" max="2" width="6.57421875" style="312" customWidth="1"/>
    <col min="3" max="3" width="5.8515625" style="312" customWidth="1"/>
    <col min="4" max="5" width="6.421875" style="312" customWidth="1"/>
    <col min="6" max="9" width="5.8515625" style="312" customWidth="1"/>
    <col min="10" max="10" width="6.57421875" style="312" customWidth="1"/>
    <col min="11" max="11" width="8.57421875" style="309" customWidth="1"/>
    <col min="12" max="12" width="7.7109375" style="309" customWidth="1"/>
    <col min="13" max="13" width="9.421875" style="309" customWidth="1"/>
    <col min="14" max="16384" width="11.421875" style="309" customWidth="1"/>
  </cols>
  <sheetData>
    <row r="1" ht="12.75">
      <c r="A1" s="37" t="s">
        <v>131</v>
      </c>
    </row>
    <row r="3" spans="1:13" ht="10.5" customHeight="1">
      <c r="A3" s="313"/>
      <c r="B3" s="314" t="s">
        <v>132</v>
      </c>
      <c r="C3" s="314"/>
      <c r="D3" s="314"/>
      <c r="E3" s="314" t="s">
        <v>133</v>
      </c>
      <c r="F3" s="314"/>
      <c r="G3" s="314"/>
      <c r="H3" s="314" t="s">
        <v>134</v>
      </c>
      <c r="I3" s="314"/>
      <c r="J3" s="314"/>
      <c r="K3" s="346" t="s">
        <v>306</v>
      </c>
      <c r="L3" s="347"/>
      <c r="M3" s="348"/>
    </row>
    <row r="4" spans="1:13" ht="9.75" customHeight="1">
      <c r="A4" s="313"/>
      <c r="B4" s="315" t="s">
        <v>135</v>
      </c>
      <c r="C4" s="315" t="s">
        <v>136</v>
      </c>
      <c r="D4" s="315" t="s">
        <v>137</v>
      </c>
      <c r="E4" s="315" t="s">
        <v>135</v>
      </c>
      <c r="F4" s="315" t="s">
        <v>136</v>
      </c>
      <c r="G4" s="315" t="s">
        <v>137</v>
      </c>
      <c r="H4" s="315" t="s">
        <v>135</v>
      </c>
      <c r="I4" s="315" t="s">
        <v>136</v>
      </c>
      <c r="J4" s="315" t="s">
        <v>137</v>
      </c>
      <c r="K4" s="75" t="s">
        <v>0</v>
      </c>
      <c r="L4" s="75" t="s">
        <v>1</v>
      </c>
      <c r="M4" s="75" t="s">
        <v>137</v>
      </c>
    </row>
    <row r="5" spans="1:13" s="316" customFormat="1" ht="10.5" customHeight="1">
      <c r="A5" s="320" t="s">
        <v>138</v>
      </c>
      <c r="B5" s="317">
        <v>49</v>
      </c>
      <c r="C5" s="317">
        <v>0</v>
      </c>
      <c r="D5" s="317">
        <v>49</v>
      </c>
      <c r="E5" s="317">
        <v>145</v>
      </c>
      <c r="F5" s="317">
        <v>5</v>
      </c>
      <c r="G5" s="312">
        <v>150</v>
      </c>
      <c r="H5" s="312">
        <v>194</v>
      </c>
      <c r="I5" s="312">
        <v>5</v>
      </c>
      <c r="J5" s="312">
        <v>199</v>
      </c>
      <c r="K5" s="8">
        <v>13998</v>
      </c>
      <c r="L5" s="10">
        <v>940</v>
      </c>
      <c r="M5" s="107">
        <f>K5+L5</f>
        <v>14938</v>
      </c>
    </row>
    <row r="6" spans="1:13" ht="10.5" customHeight="1">
      <c r="A6" s="309" t="s">
        <v>139</v>
      </c>
      <c r="B6" s="317">
        <v>45</v>
      </c>
      <c r="C6" s="317">
        <v>0</v>
      </c>
      <c r="D6" s="317">
        <v>45</v>
      </c>
      <c r="E6" s="317">
        <v>140</v>
      </c>
      <c r="F6" s="317">
        <v>5</v>
      </c>
      <c r="G6" s="312">
        <v>145</v>
      </c>
      <c r="H6" s="312">
        <v>185</v>
      </c>
      <c r="I6" s="312">
        <v>5</v>
      </c>
      <c r="J6" s="312">
        <v>190</v>
      </c>
      <c r="K6" s="14">
        <v>182186</v>
      </c>
      <c r="L6" s="7">
        <v>20021</v>
      </c>
      <c r="M6" s="108">
        <f aca="true" t="shared" si="0" ref="M6:M69">K6+L6</f>
        <v>202207</v>
      </c>
    </row>
    <row r="7" spans="1:13" ht="10.5" customHeight="1">
      <c r="A7" s="309" t="s">
        <v>140</v>
      </c>
      <c r="B7" s="317">
        <v>577</v>
      </c>
      <c r="C7" s="317">
        <v>6</v>
      </c>
      <c r="D7" s="317">
        <v>583</v>
      </c>
      <c r="E7" s="317">
        <v>616</v>
      </c>
      <c r="F7" s="317">
        <v>98</v>
      </c>
      <c r="G7" s="312">
        <v>714</v>
      </c>
      <c r="H7" s="312">
        <v>1193</v>
      </c>
      <c r="I7" s="312">
        <v>104</v>
      </c>
      <c r="J7" s="312">
        <v>1297</v>
      </c>
      <c r="K7" s="14">
        <v>12042</v>
      </c>
      <c r="L7" s="7">
        <v>960</v>
      </c>
      <c r="M7" s="108">
        <f t="shared" si="0"/>
        <v>13002</v>
      </c>
    </row>
    <row r="8" spans="1:13" ht="10.5" customHeight="1">
      <c r="A8" s="309" t="s">
        <v>141</v>
      </c>
      <c r="B8" s="317">
        <v>145</v>
      </c>
      <c r="C8" s="317">
        <v>1</v>
      </c>
      <c r="D8" s="317">
        <v>146</v>
      </c>
      <c r="E8" s="317">
        <v>253</v>
      </c>
      <c r="F8" s="317">
        <v>34</v>
      </c>
      <c r="G8" s="312">
        <v>287</v>
      </c>
      <c r="H8" s="312">
        <v>398</v>
      </c>
      <c r="I8" s="312">
        <v>35</v>
      </c>
      <c r="J8" s="312">
        <v>433</v>
      </c>
      <c r="K8" s="14">
        <v>51393</v>
      </c>
      <c r="L8" s="7">
        <v>5725</v>
      </c>
      <c r="M8" s="108">
        <f t="shared" si="0"/>
        <v>57118</v>
      </c>
    </row>
    <row r="9" spans="1:13" ht="10.5" customHeight="1">
      <c r="A9" s="313" t="s">
        <v>142</v>
      </c>
      <c r="B9" s="318">
        <v>816</v>
      </c>
      <c r="C9" s="318">
        <v>7</v>
      </c>
      <c r="D9" s="318">
        <v>823</v>
      </c>
      <c r="E9" s="318">
        <v>1154</v>
      </c>
      <c r="F9" s="318">
        <v>142</v>
      </c>
      <c r="G9" s="318">
        <v>1296</v>
      </c>
      <c r="H9" s="318">
        <v>1970</v>
      </c>
      <c r="I9" s="318">
        <v>149</v>
      </c>
      <c r="J9" s="318">
        <v>2119</v>
      </c>
      <c r="K9" s="22">
        <v>259619</v>
      </c>
      <c r="L9" s="24">
        <v>27646</v>
      </c>
      <c r="M9" s="110">
        <f t="shared" si="0"/>
        <v>287265</v>
      </c>
    </row>
    <row r="10" spans="1:13" ht="10.5" customHeight="1">
      <c r="A10" s="309" t="s">
        <v>143</v>
      </c>
      <c r="B10" s="317">
        <v>182</v>
      </c>
      <c r="C10" s="317">
        <v>0</v>
      </c>
      <c r="D10" s="317">
        <v>182</v>
      </c>
      <c r="E10" s="317">
        <v>560</v>
      </c>
      <c r="F10" s="317">
        <v>20</v>
      </c>
      <c r="G10" s="312">
        <v>580</v>
      </c>
      <c r="H10" s="312">
        <v>742</v>
      </c>
      <c r="I10" s="312">
        <v>20</v>
      </c>
      <c r="J10" s="312">
        <v>762</v>
      </c>
      <c r="K10" s="14">
        <v>60404</v>
      </c>
      <c r="L10" s="7">
        <v>4942</v>
      </c>
      <c r="M10" s="108">
        <f t="shared" si="0"/>
        <v>65346</v>
      </c>
    </row>
    <row r="11" spans="1:13" ht="10.5" customHeight="1">
      <c r="A11" s="309" t="s">
        <v>144</v>
      </c>
      <c r="B11" s="317">
        <v>280</v>
      </c>
      <c r="C11" s="317">
        <v>0</v>
      </c>
      <c r="D11" s="317">
        <v>280</v>
      </c>
      <c r="E11" s="317">
        <v>696</v>
      </c>
      <c r="F11" s="317">
        <v>22</v>
      </c>
      <c r="G11" s="312">
        <v>718</v>
      </c>
      <c r="H11" s="312">
        <v>976</v>
      </c>
      <c r="I11" s="312">
        <v>22</v>
      </c>
      <c r="J11" s="312">
        <v>998</v>
      </c>
      <c r="K11" s="14">
        <v>91022</v>
      </c>
      <c r="L11" s="7">
        <v>5633</v>
      </c>
      <c r="M11" s="108">
        <f t="shared" si="0"/>
        <v>96655</v>
      </c>
    </row>
    <row r="12" spans="1:13" ht="10.5" customHeight="1">
      <c r="A12" s="309" t="s">
        <v>145</v>
      </c>
      <c r="B12" s="317">
        <v>193</v>
      </c>
      <c r="C12" s="317">
        <v>1</v>
      </c>
      <c r="D12" s="317">
        <v>194</v>
      </c>
      <c r="E12" s="317">
        <v>593</v>
      </c>
      <c r="F12" s="317">
        <v>33</v>
      </c>
      <c r="G12" s="312">
        <v>626</v>
      </c>
      <c r="H12" s="312">
        <v>786</v>
      </c>
      <c r="I12" s="312">
        <v>34</v>
      </c>
      <c r="J12" s="312">
        <v>820</v>
      </c>
      <c r="K12" s="14">
        <v>54878</v>
      </c>
      <c r="L12" s="7">
        <v>8678</v>
      </c>
      <c r="M12" s="108">
        <f t="shared" si="0"/>
        <v>63556</v>
      </c>
    </row>
    <row r="13" spans="1:13" ht="10.5" customHeight="1">
      <c r="A13" s="313" t="s">
        <v>146</v>
      </c>
      <c r="B13" s="318">
        <v>655</v>
      </c>
      <c r="C13" s="318">
        <v>1</v>
      </c>
      <c r="D13" s="318">
        <v>656</v>
      </c>
      <c r="E13" s="318">
        <v>1849</v>
      </c>
      <c r="F13" s="318">
        <v>75</v>
      </c>
      <c r="G13" s="318">
        <v>1924</v>
      </c>
      <c r="H13" s="318">
        <v>2504</v>
      </c>
      <c r="I13" s="318">
        <v>76</v>
      </c>
      <c r="J13" s="318">
        <v>2580</v>
      </c>
      <c r="K13" s="22">
        <v>206304</v>
      </c>
      <c r="L13" s="24">
        <v>19253</v>
      </c>
      <c r="M13" s="110">
        <f t="shared" si="0"/>
        <v>225557</v>
      </c>
    </row>
    <row r="14" spans="1:13" ht="10.5" customHeight="1">
      <c r="A14" s="309" t="s">
        <v>147</v>
      </c>
      <c r="B14" s="317">
        <v>218</v>
      </c>
      <c r="C14" s="317">
        <v>2</v>
      </c>
      <c r="D14" s="317">
        <v>220</v>
      </c>
      <c r="E14" s="317">
        <v>439</v>
      </c>
      <c r="F14" s="317">
        <v>31</v>
      </c>
      <c r="G14" s="312">
        <v>470</v>
      </c>
      <c r="H14" s="312">
        <v>657</v>
      </c>
      <c r="I14" s="312">
        <v>33</v>
      </c>
      <c r="J14" s="312">
        <v>690</v>
      </c>
      <c r="K14" s="14">
        <v>51915</v>
      </c>
      <c r="L14" s="7">
        <v>4490</v>
      </c>
      <c r="M14" s="108">
        <f t="shared" si="0"/>
        <v>56405</v>
      </c>
    </row>
    <row r="15" spans="1:13" ht="10.5" customHeight="1">
      <c r="A15" s="309" t="s">
        <v>148</v>
      </c>
      <c r="B15" s="317">
        <v>100</v>
      </c>
      <c r="C15" s="317">
        <v>0</v>
      </c>
      <c r="D15" s="317">
        <v>100</v>
      </c>
      <c r="E15" s="317">
        <v>305</v>
      </c>
      <c r="F15" s="317">
        <v>22</v>
      </c>
      <c r="G15" s="312">
        <v>327</v>
      </c>
      <c r="H15" s="312">
        <v>405</v>
      </c>
      <c r="I15" s="312">
        <v>22</v>
      </c>
      <c r="J15" s="312">
        <v>427</v>
      </c>
      <c r="K15" s="14">
        <v>23353</v>
      </c>
      <c r="L15" s="7">
        <v>1452</v>
      </c>
      <c r="M15" s="108">
        <f t="shared" si="0"/>
        <v>24805</v>
      </c>
    </row>
    <row r="16" spans="1:13" ht="10.5" customHeight="1">
      <c r="A16" s="309" t="s">
        <v>149</v>
      </c>
      <c r="B16" s="317">
        <v>85</v>
      </c>
      <c r="C16" s="317">
        <v>1</v>
      </c>
      <c r="D16" s="317">
        <v>86</v>
      </c>
      <c r="E16" s="317">
        <v>310</v>
      </c>
      <c r="F16" s="317">
        <v>12</v>
      </c>
      <c r="G16" s="312">
        <v>322</v>
      </c>
      <c r="H16" s="312">
        <v>395</v>
      </c>
      <c r="I16" s="312">
        <v>13</v>
      </c>
      <c r="J16" s="312">
        <v>408</v>
      </c>
      <c r="K16" s="14">
        <v>25265</v>
      </c>
      <c r="L16" s="7">
        <v>2982</v>
      </c>
      <c r="M16" s="108">
        <f t="shared" si="0"/>
        <v>28247</v>
      </c>
    </row>
    <row r="17" spans="1:13" ht="10.5" customHeight="1">
      <c r="A17" s="309" t="s">
        <v>150</v>
      </c>
      <c r="B17" s="317">
        <v>61</v>
      </c>
      <c r="C17" s="317">
        <v>0</v>
      </c>
      <c r="D17" s="317">
        <v>61</v>
      </c>
      <c r="E17" s="317">
        <v>115</v>
      </c>
      <c r="F17" s="317">
        <v>8</v>
      </c>
      <c r="G17" s="312">
        <v>123</v>
      </c>
      <c r="H17" s="312">
        <v>176</v>
      </c>
      <c r="I17" s="312">
        <v>8</v>
      </c>
      <c r="J17" s="312">
        <v>184</v>
      </c>
      <c r="K17" s="14">
        <v>13959</v>
      </c>
      <c r="L17" s="7">
        <v>1373</v>
      </c>
      <c r="M17" s="108">
        <f t="shared" si="0"/>
        <v>15332</v>
      </c>
    </row>
    <row r="18" spans="1:13" ht="10.5" customHeight="1">
      <c r="A18" s="313" t="s">
        <v>151</v>
      </c>
      <c r="B18" s="318">
        <v>464</v>
      </c>
      <c r="C18" s="318">
        <v>3</v>
      </c>
      <c r="D18" s="318">
        <v>467</v>
      </c>
      <c r="E18" s="318">
        <v>1169</v>
      </c>
      <c r="F18" s="318">
        <v>73</v>
      </c>
      <c r="G18" s="318">
        <v>1242</v>
      </c>
      <c r="H18" s="318">
        <v>1633</v>
      </c>
      <c r="I18" s="318">
        <v>76</v>
      </c>
      <c r="J18" s="318">
        <v>1709</v>
      </c>
      <c r="K18" s="22">
        <v>114492</v>
      </c>
      <c r="L18" s="24">
        <v>10297</v>
      </c>
      <c r="M18" s="110">
        <f t="shared" si="0"/>
        <v>124789</v>
      </c>
    </row>
    <row r="19" spans="1:13" ht="10.5" customHeight="1">
      <c r="A19" s="309" t="s">
        <v>152</v>
      </c>
      <c r="B19" s="317">
        <v>110</v>
      </c>
      <c r="C19" s="317">
        <v>1</v>
      </c>
      <c r="D19" s="317">
        <v>111</v>
      </c>
      <c r="E19" s="317">
        <v>368</v>
      </c>
      <c r="F19" s="317">
        <v>15</v>
      </c>
      <c r="G19" s="312">
        <v>383</v>
      </c>
      <c r="H19" s="312">
        <v>478</v>
      </c>
      <c r="I19" s="312">
        <v>16</v>
      </c>
      <c r="J19" s="312">
        <v>494</v>
      </c>
      <c r="K19" s="14">
        <v>31970</v>
      </c>
      <c r="L19" s="7">
        <v>2021</v>
      </c>
      <c r="M19" s="108">
        <f t="shared" si="0"/>
        <v>33991</v>
      </c>
    </row>
    <row r="20" spans="1:13" ht="10.5" customHeight="1">
      <c r="A20" s="309" t="s">
        <v>153</v>
      </c>
      <c r="B20" s="317">
        <v>333</v>
      </c>
      <c r="C20" s="317">
        <v>2</v>
      </c>
      <c r="D20" s="317">
        <v>335</v>
      </c>
      <c r="E20" s="317">
        <v>610</v>
      </c>
      <c r="F20" s="317">
        <v>61</v>
      </c>
      <c r="G20" s="312">
        <v>671</v>
      </c>
      <c r="H20" s="312">
        <v>943</v>
      </c>
      <c r="I20" s="312">
        <v>63</v>
      </c>
      <c r="J20" s="312">
        <v>1006</v>
      </c>
      <c r="K20" s="14">
        <v>117031</v>
      </c>
      <c r="L20" s="7">
        <v>11654</v>
      </c>
      <c r="M20" s="108">
        <f t="shared" si="0"/>
        <v>128685</v>
      </c>
    </row>
    <row r="21" spans="1:13" ht="10.5" customHeight="1">
      <c r="A21" s="309" t="s">
        <v>154</v>
      </c>
      <c r="B21" s="317">
        <v>79</v>
      </c>
      <c r="C21" s="317">
        <v>0</v>
      </c>
      <c r="D21" s="317">
        <v>79</v>
      </c>
      <c r="E21" s="317">
        <v>285</v>
      </c>
      <c r="F21" s="317">
        <v>24</v>
      </c>
      <c r="G21" s="312">
        <v>309</v>
      </c>
      <c r="H21" s="312">
        <v>364</v>
      </c>
      <c r="I21" s="312">
        <v>24</v>
      </c>
      <c r="J21" s="312">
        <v>388</v>
      </c>
      <c r="K21" s="14">
        <v>27977</v>
      </c>
      <c r="L21" s="7">
        <v>2723</v>
      </c>
      <c r="M21" s="108">
        <f t="shared" si="0"/>
        <v>30700</v>
      </c>
    </row>
    <row r="22" spans="1:13" ht="10.5" customHeight="1">
      <c r="A22" s="309" t="s">
        <v>155</v>
      </c>
      <c r="B22" s="317">
        <v>97</v>
      </c>
      <c r="C22" s="317">
        <v>1</v>
      </c>
      <c r="D22" s="317">
        <v>98</v>
      </c>
      <c r="E22" s="317">
        <v>267</v>
      </c>
      <c r="F22" s="317">
        <v>18</v>
      </c>
      <c r="G22" s="312">
        <v>285</v>
      </c>
      <c r="H22" s="312">
        <v>364</v>
      </c>
      <c r="I22" s="312">
        <v>19</v>
      </c>
      <c r="J22" s="312">
        <v>383</v>
      </c>
      <c r="K22" s="14">
        <v>26576</v>
      </c>
      <c r="L22" s="7">
        <v>3189</v>
      </c>
      <c r="M22" s="108">
        <f t="shared" si="0"/>
        <v>29765</v>
      </c>
    </row>
    <row r="23" spans="1:13" ht="10.5" customHeight="1">
      <c r="A23" s="309" t="s">
        <v>156</v>
      </c>
      <c r="B23" s="317">
        <v>162</v>
      </c>
      <c r="C23" s="317">
        <v>15</v>
      </c>
      <c r="D23" s="317">
        <v>177</v>
      </c>
      <c r="E23" s="317">
        <v>461</v>
      </c>
      <c r="F23" s="317">
        <v>110</v>
      </c>
      <c r="G23" s="312">
        <v>571</v>
      </c>
      <c r="H23" s="312">
        <v>623</v>
      </c>
      <c r="I23" s="312">
        <v>125</v>
      </c>
      <c r="J23" s="312">
        <v>748</v>
      </c>
      <c r="K23" s="14">
        <v>47169</v>
      </c>
      <c r="L23" s="7">
        <v>11188</v>
      </c>
      <c r="M23" s="108">
        <f t="shared" si="0"/>
        <v>58357</v>
      </c>
    </row>
    <row r="24" spans="1:13" ht="10.5" customHeight="1">
      <c r="A24" s="313" t="s">
        <v>157</v>
      </c>
      <c r="B24" s="318">
        <v>781</v>
      </c>
      <c r="C24" s="318">
        <v>19</v>
      </c>
      <c r="D24" s="318">
        <v>800</v>
      </c>
      <c r="E24" s="318">
        <v>1991</v>
      </c>
      <c r="F24" s="318">
        <v>228</v>
      </c>
      <c r="G24" s="318">
        <v>2219</v>
      </c>
      <c r="H24" s="318">
        <v>2772</v>
      </c>
      <c r="I24" s="318">
        <v>247</v>
      </c>
      <c r="J24" s="318">
        <v>3019</v>
      </c>
      <c r="K24" s="22">
        <v>250723</v>
      </c>
      <c r="L24" s="24">
        <v>30775</v>
      </c>
      <c r="M24" s="110">
        <f t="shared" si="0"/>
        <v>281498</v>
      </c>
    </row>
    <row r="25" spans="1:13" ht="10.5" customHeight="1">
      <c r="A25" s="309" t="s">
        <v>158</v>
      </c>
      <c r="B25" s="317">
        <v>271</v>
      </c>
      <c r="C25" s="317">
        <v>4</v>
      </c>
      <c r="D25" s="317">
        <v>275</v>
      </c>
      <c r="E25" s="317">
        <v>423</v>
      </c>
      <c r="F25" s="317">
        <v>47</v>
      </c>
      <c r="G25" s="312">
        <v>470</v>
      </c>
      <c r="H25" s="312">
        <v>694</v>
      </c>
      <c r="I25" s="312">
        <v>51</v>
      </c>
      <c r="J25" s="312">
        <v>745</v>
      </c>
      <c r="K25" s="14">
        <v>61714</v>
      </c>
      <c r="L25" s="7">
        <v>11214</v>
      </c>
      <c r="M25" s="108">
        <f t="shared" si="0"/>
        <v>72928</v>
      </c>
    </row>
    <row r="26" spans="1:13" ht="10.5" customHeight="1">
      <c r="A26" s="309" t="s">
        <v>159</v>
      </c>
      <c r="B26" s="317">
        <v>133</v>
      </c>
      <c r="C26" s="317">
        <v>3</v>
      </c>
      <c r="D26" s="317">
        <v>136</v>
      </c>
      <c r="E26" s="317">
        <v>336</v>
      </c>
      <c r="F26" s="317">
        <v>56</v>
      </c>
      <c r="G26" s="312">
        <v>392</v>
      </c>
      <c r="H26" s="312">
        <v>469</v>
      </c>
      <c r="I26" s="312">
        <v>59</v>
      </c>
      <c r="J26" s="312">
        <v>528</v>
      </c>
      <c r="K26" s="14">
        <v>44794</v>
      </c>
      <c r="L26" s="7">
        <v>10062</v>
      </c>
      <c r="M26" s="108">
        <f t="shared" si="0"/>
        <v>54856</v>
      </c>
    </row>
    <row r="27" spans="1:13" ht="10.5" customHeight="1">
      <c r="A27" s="309" t="s">
        <v>160</v>
      </c>
      <c r="B27" s="317">
        <v>101</v>
      </c>
      <c r="C27" s="317">
        <v>8</v>
      </c>
      <c r="D27" s="317">
        <v>109</v>
      </c>
      <c r="E27" s="317">
        <v>238</v>
      </c>
      <c r="F27" s="317">
        <v>41</v>
      </c>
      <c r="G27" s="312">
        <v>279</v>
      </c>
      <c r="H27" s="312">
        <v>339</v>
      </c>
      <c r="I27" s="312">
        <v>49</v>
      </c>
      <c r="J27" s="312">
        <v>388</v>
      </c>
      <c r="K27" s="14">
        <v>25108</v>
      </c>
      <c r="L27" s="7">
        <v>6777</v>
      </c>
      <c r="M27" s="108">
        <f t="shared" si="0"/>
        <v>31885</v>
      </c>
    </row>
    <row r="28" spans="1:13" ht="10.5" customHeight="1">
      <c r="A28" s="313" t="s">
        <v>161</v>
      </c>
      <c r="B28" s="318">
        <v>505</v>
      </c>
      <c r="C28" s="318">
        <v>15</v>
      </c>
      <c r="D28" s="318">
        <v>520</v>
      </c>
      <c r="E28" s="318">
        <v>997</v>
      </c>
      <c r="F28" s="318">
        <v>144</v>
      </c>
      <c r="G28" s="318">
        <v>1141</v>
      </c>
      <c r="H28" s="318">
        <v>1502</v>
      </c>
      <c r="I28" s="318">
        <v>159</v>
      </c>
      <c r="J28" s="318">
        <v>1661</v>
      </c>
      <c r="K28" s="22">
        <v>131616</v>
      </c>
      <c r="L28" s="24">
        <v>28053</v>
      </c>
      <c r="M28" s="110">
        <f t="shared" si="0"/>
        <v>159669</v>
      </c>
    </row>
    <row r="29" spans="1:13" ht="10.5" customHeight="1">
      <c r="A29" s="309" t="s">
        <v>162</v>
      </c>
      <c r="B29" s="317">
        <v>107</v>
      </c>
      <c r="C29" s="317">
        <v>0</v>
      </c>
      <c r="D29" s="317">
        <v>107</v>
      </c>
      <c r="E29" s="317">
        <v>294</v>
      </c>
      <c r="F29" s="317">
        <v>15</v>
      </c>
      <c r="G29" s="312">
        <v>309</v>
      </c>
      <c r="H29" s="312">
        <v>401</v>
      </c>
      <c r="I29" s="312">
        <v>15</v>
      </c>
      <c r="J29" s="312">
        <v>416</v>
      </c>
      <c r="K29" s="14">
        <v>28498</v>
      </c>
      <c r="L29" s="7">
        <v>2852</v>
      </c>
      <c r="M29" s="108">
        <f t="shared" si="0"/>
        <v>31350</v>
      </c>
    </row>
    <row r="30" spans="1:13" ht="10.5" customHeight="1">
      <c r="A30" s="309" t="s">
        <v>163</v>
      </c>
      <c r="B30" s="317">
        <v>39</v>
      </c>
      <c r="C30" s="317">
        <v>0</v>
      </c>
      <c r="D30" s="317">
        <v>39</v>
      </c>
      <c r="E30" s="317">
        <v>198</v>
      </c>
      <c r="F30" s="317">
        <v>21</v>
      </c>
      <c r="G30" s="312">
        <v>219</v>
      </c>
      <c r="H30" s="312">
        <v>237</v>
      </c>
      <c r="I30" s="312">
        <v>21</v>
      </c>
      <c r="J30" s="312">
        <v>258</v>
      </c>
      <c r="K30" s="14">
        <v>11303</v>
      </c>
      <c r="L30" s="7">
        <v>2223</v>
      </c>
      <c r="M30" s="108">
        <f t="shared" si="0"/>
        <v>13526</v>
      </c>
    </row>
    <row r="31" spans="1:13" ht="10.5" customHeight="1">
      <c r="A31" s="309" t="s">
        <v>164</v>
      </c>
      <c r="B31" s="317">
        <v>48</v>
      </c>
      <c r="C31" s="317">
        <v>0</v>
      </c>
      <c r="D31" s="317">
        <v>48</v>
      </c>
      <c r="E31" s="317">
        <v>189</v>
      </c>
      <c r="F31" s="317">
        <v>80</v>
      </c>
      <c r="G31" s="312">
        <v>269</v>
      </c>
      <c r="H31" s="312">
        <v>237</v>
      </c>
      <c r="I31" s="312">
        <v>80</v>
      </c>
      <c r="J31" s="312">
        <v>317</v>
      </c>
      <c r="K31" s="14">
        <v>13785</v>
      </c>
      <c r="L31" s="7">
        <v>7704</v>
      </c>
      <c r="M31" s="108">
        <f t="shared" si="0"/>
        <v>21489</v>
      </c>
    </row>
    <row r="32" spans="1:13" ht="10.5" customHeight="1">
      <c r="A32" s="309" t="s">
        <v>165</v>
      </c>
      <c r="B32" s="317">
        <v>149</v>
      </c>
      <c r="C32" s="317">
        <v>0</v>
      </c>
      <c r="D32" s="317">
        <v>149</v>
      </c>
      <c r="E32" s="317">
        <v>443</v>
      </c>
      <c r="F32" s="317">
        <v>56</v>
      </c>
      <c r="G32" s="312">
        <v>499</v>
      </c>
      <c r="H32" s="312">
        <v>592</v>
      </c>
      <c r="I32" s="312">
        <v>56</v>
      </c>
      <c r="J32" s="312">
        <v>648</v>
      </c>
      <c r="K32" s="14">
        <v>50101</v>
      </c>
      <c r="L32" s="7">
        <v>7313</v>
      </c>
      <c r="M32" s="108">
        <f t="shared" si="0"/>
        <v>57414</v>
      </c>
    </row>
    <row r="33" spans="1:13" ht="10.5" customHeight="1">
      <c r="A33" s="313" t="s">
        <v>166</v>
      </c>
      <c r="B33" s="318">
        <v>343</v>
      </c>
      <c r="C33" s="318">
        <v>0</v>
      </c>
      <c r="D33" s="318">
        <v>343</v>
      </c>
      <c r="E33" s="318">
        <v>1124</v>
      </c>
      <c r="F33" s="318">
        <v>172</v>
      </c>
      <c r="G33" s="318">
        <v>1296</v>
      </c>
      <c r="H33" s="318">
        <v>1467</v>
      </c>
      <c r="I33" s="318">
        <v>172</v>
      </c>
      <c r="J33" s="318">
        <v>1639</v>
      </c>
      <c r="K33" s="22">
        <v>103687</v>
      </c>
      <c r="L33" s="24">
        <v>20092</v>
      </c>
      <c r="M33" s="110">
        <f t="shared" si="0"/>
        <v>123779</v>
      </c>
    </row>
    <row r="34" spans="1:13" ht="10.5" customHeight="1">
      <c r="A34" s="309" t="s">
        <v>167</v>
      </c>
      <c r="B34" s="317">
        <v>28</v>
      </c>
      <c r="C34" s="317">
        <v>0</v>
      </c>
      <c r="D34" s="317">
        <v>28</v>
      </c>
      <c r="E34" s="317">
        <v>89</v>
      </c>
      <c r="F34" s="317">
        <v>2</v>
      </c>
      <c r="G34" s="312">
        <v>91</v>
      </c>
      <c r="H34" s="312">
        <v>117</v>
      </c>
      <c r="I34" s="312">
        <v>2</v>
      </c>
      <c r="J34" s="312">
        <v>119</v>
      </c>
      <c r="K34" s="14">
        <v>11812</v>
      </c>
      <c r="L34" s="7">
        <v>855</v>
      </c>
      <c r="M34" s="108">
        <f t="shared" si="0"/>
        <v>12667</v>
      </c>
    </row>
    <row r="35" spans="1:13" ht="10.5" customHeight="1">
      <c r="A35" s="309" t="s">
        <v>168</v>
      </c>
      <c r="B35" s="317">
        <v>37</v>
      </c>
      <c r="C35" s="317">
        <v>1</v>
      </c>
      <c r="D35" s="317">
        <v>38</v>
      </c>
      <c r="E35" s="317">
        <v>131</v>
      </c>
      <c r="F35" s="317">
        <v>1</v>
      </c>
      <c r="G35" s="312">
        <v>132</v>
      </c>
      <c r="H35" s="312">
        <v>168</v>
      </c>
      <c r="I35" s="312">
        <v>2</v>
      </c>
      <c r="J35" s="312">
        <v>170</v>
      </c>
      <c r="K35" s="14">
        <v>12851</v>
      </c>
      <c r="L35" s="7">
        <v>418</v>
      </c>
      <c r="M35" s="108">
        <f t="shared" si="0"/>
        <v>13269</v>
      </c>
    </row>
    <row r="36" spans="1:13" ht="10.5" customHeight="1">
      <c r="A36" s="313" t="s">
        <v>169</v>
      </c>
      <c r="B36" s="318">
        <v>65</v>
      </c>
      <c r="C36" s="318">
        <v>1</v>
      </c>
      <c r="D36" s="318">
        <v>66</v>
      </c>
      <c r="E36" s="318">
        <v>220</v>
      </c>
      <c r="F36" s="318">
        <v>3</v>
      </c>
      <c r="G36" s="318">
        <v>223</v>
      </c>
      <c r="H36" s="318">
        <v>285</v>
      </c>
      <c r="I36" s="318">
        <v>4</v>
      </c>
      <c r="J36" s="318">
        <v>289</v>
      </c>
      <c r="K36" s="22">
        <v>24663</v>
      </c>
      <c r="L36" s="24">
        <v>1273</v>
      </c>
      <c r="M36" s="110">
        <f t="shared" si="0"/>
        <v>25936</v>
      </c>
    </row>
    <row r="37" spans="1:13" ht="10.5" customHeight="1">
      <c r="A37" s="309" t="s">
        <v>170</v>
      </c>
      <c r="B37" s="317">
        <v>420</v>
      </c>
      <c r="C37" s="317">
        <v>0</v>
      </c>
      <c r="D37" s="317">
        <v>420</v>
      </c>
      <c r="E37" s="317">
        <v>707</v>
      </c>
      <c r="F37" s="317">
        <v>37</v>
      </c>
      <c r="G37" s="312">
        <v>744</v>
      </c>
      <c r="H37" s="312">
        <v>1127</v>
      </c>
      <c r="I37" s="312">
        <v>37</v>
      </c>
      <c r="J37" s="312">
        <v>1164</v>
      </c>
      <c r="K37" s="14">
        <v>145313</v>
      </c>
      <c r="L37" s="7">
        <v>7378</v>
      </c>
      <c r="M37" s="108">
        <f t="shared" si="0"/>
        <v>152691</v>
      </c>
    </row>
    <row r="38" spans="1:13" ht="10.5" customHeight="1">
      <c r="A38" s="309" t="s">
        <v>171</v>
      </c>
      <c r="B38" s="317">
        <v>388</v>
      </c>
      <c r="C38" s="317">
        <v>1</v>
      </c>
      <c r="D38" s="317">
        <v>389</v>
      </c>
      <c r="E38" s="317">
        <v>404</v>
      </c>
      <c r="F38" s="317">
        <v>37</v>
      </c>
      <c r="G38" s="312">
        <v>441</v>
      </c>
      <c r="H38" s="312">
        <v>792</v>
      </c>
      <c r="I38" s="312">
        <v>38</v>
      </c>
      <c r="J38" s="312">
        <v>830</v>
      </c>
      <c r="K38" s="14">
        <v>170381</v>
      </c>
      <c r="L38" s="7">
        <v>9096</v>
      </c>
      <c r="M38" s="108">
        <f t="shared" si="0"/>
        <v>179477</v>
      </c>
    </row>
    <row r="39" spans="1:13" ht="10.5" customHeight="1">
      <c r="A39" s="309" t="s">
        <v>172</v>
      </c>
      <c r="B39" s="317">
        <v>332</v>
      </c>
      <c r="C39" s="317">
        <v>2</v>
      </c>
      <c r="D39" s="317">
        <v>334</v>
      </c>
      <c r="E39" s="317">
        <v>298</v>
      </c>
      <c r="F39" s="317">
        <v>42</v>
      </c>
      <c r="G39" s="312">
        <v>340</v>
      </c>
      <c r="H39" s="312">
        <v>630</v>
      </c>
      <c r="I39" s="312">
        <v>44</v>
      </c>
      <c r="J39" s="312">
        <v>674</v>
      </c>
      <c r="K39" s="14">
        <v>130559</v>
      </c>
      <c r="L39" s="7">
        <v>10559</v>
      </c>
      <c r="M39" s="108">
        <f t="shared" si="0"/>
        <v>141118</v>
      </c>
    </row>
    <row r="40" spans="1:13" ht="10.5" customHeight="1">
      <c r="A40" s="313" t="s">
        <v>173</v>
      </c>
      <c r="B40" s="318">
        <v>1140</v>
      </c>
      <c r="C40" s="318">
        <v>3</v>
      </c>
      <c r="D40" s="318">
        <v>1143</v>
      </c>
      <c r="E40" s="318">
        <v>1409</v>
      </c>
      <c r="F40" s="318">
        <v>116</v>
      </c>
      <c r="G40" s="318">
        <v>1525</v>
      </c>
      <c r="H40" s="318">
        <v>2549</v>
      </c>
      <c r="I40" s="318">
        <v>119</v>
      </c>
      <c r="J40" s="318">
        <v>2668</v>
      </c>
      <c r="K40" s="22">
        <v>446253</v>
      </c>
      <c r="L40" s="24">
        <v>27033</v>
      </c>
      <c r="M40" s="110">
        <f t="shared" si="0"/>
        <v>473286</v>
      </c>
    </row>
    <row r="41" spans="1:13" ht="10.5" customHeight="1">
      <c r="A41" s="309" t="s">
        <v>174</v>
      </c>
      <c r="B41" s="317">
        <v>248</v>
      </c>
      <c r="C41" s="317">
        <v>1</v>
      </c>
      <c r="D41" s="317">
        <v>249</v>
      </c>
      <c r="E41" s="317">
        <v>447</v>
      </c>
      <c r="F41" s="317">
        <v>27</v>
      </c>
      <c r="G41" s="312">
        <v>474</v>
      </c>
      <c r="H41" s="312">
        <v>695</v>
      </c>
      <c r="I41" s="312">
        <v>28</v>
      </c>
      <c r="J41" s="312">
        <v>723</v>
      </c>
      <c r="K41" s="14">
        <v>49948</v>
      </c>
      <c r="L41" s="7">
        <v>4393</v>
      </c>
      <c r="M41" s="108">
        <f t="shared" si="0"/>
        <v>54341</v>
      </c>
    </row>
    <row r="42" spans="1:13" ht="10.5" customHeight="1">
      <c r="A42" s="309" t="s">
        <v>175</v>
      </c>
      <c r="B42" s="317">
        <v>89</v>
      </c>
      <c r="C42" s="317">
        <v>1</v>
      </c>
      <c r="D42" s="317">
        <v>90</v>
      </c>
      <c r="E42" s="317">
        <v>209</v>
      </c>
      <c r="F42" s="317">
        <v>10</v>
      </c>
      <c r="G42" s="312">
        <v>219</v>
      </c>
      <c r="H42" s="312">
        <v>298</v>
      </c>
      <c r="I42" s="312">
        <v>11</v>
      </c>
      <c r="J42" s="312">
        <v>309</v>
      </c>
      <c r="K42" s="14">
        <v>20533</v>
      </c>
      <c r="L42" s="7">
        <v>1241</v>
      </c>
      <c r="M42" s="108">
        <f t="shared" si="0"/>
        <v>21774</v>
      </c>
    </row>
    <row r="43" spans="1:13" ht="10.5" customHeight="1">
      <c r="A43" s="309" t="s">
        <v>176</v>
      </c>
      <c r="B43" s="317">
        <v>241</v>
      </c>
      <c r="C43" s="317">
        <v>3</v>
      </c>
      <c r="D43" s="317">
        <v>244</v>
      </c>
      <c r="E43" s="317">
        <v>501</v>
      </c>
      <c r="F43" s="317">
        <v>27</v>
      </c>
      <c r="G43" s="312">
        <v>528</v>
      </c>
      <c r="H43" s="312">
        <v>742</v>
      </c>
      <c r="I43" s="312">
        <v>30</v>
      </c>
      <c r="J43" s="312">
        <v>772</v>
      </c>
      <c r="K43" s="14">
        <v>51461</v>
      </c>
      <c r="L43" s="7">
        <v>4362</v>
      </c>
      <c r="M43" s="108">
        <f t="shared" si="0"/>
        <v>55823</v>
      </c>
    </row>
    <row r="44" spans="1:13" ht="10.5" customHeight="1">
      <c r="A44" s="309" t="s">
        <v>177</v>
      </c>
      <c r="B44" s="317">
        <v>164</v>
      </c>
      <c r="C44" s="317">
        <v>0</v>
      </c>
      <c r="D44" s="317">
        <v>164</v>
      </c>
      <c r="E44" s="317">
        <v>342</v>
      </c>
      <c r="F44" s="317">
        <v>9</v>
      </c>
      <c r="G44" s="312">
        <v>351</v>
      </c>
      <c r="H44" s="312">
        <v>506</v>
      </c>
      <c r="I44" s="312">
        <v>9</v>
      </c>
      <c r="J44" s="312">
        <v>515</v>
      </c>
      <c r="K44" s="14">
        <v>32697</v>
      </c>
      <c r="L44" s="7">
        <v>2663</v>
      </c>
      <c r="M44" s="108">
        <f t="shared" si="0"/>
        <v>35360</v>
      </c>
    </row>
    <row r="45" spans="1:13" ht="10.5" customHeight="1">
      <c r="A45" s="313" t="s">
        <v>178</v>
      </c>
      <c r="B45" s="318">
        <v>742</v>
      </c>
      <c r="C45" s="318">
        <v>5</v>
      </c>
      <c r="D45" s="318">
        <v>747</v>
      </c>
      <c r="E45" s="318">
        <v>1499</v>
      </c>
      <c r="F45" s="318">
        <v>73</v>
      </c>
      <c r="G45" s="318">
        <v>1572</v>
      </c>
      <c r="H45" s="318">
        <v>2241</v>
      </c>
      <c r="I45" s="318">
        <v>78</v>
      </c>
      <c r="J45" s="318">
        <v>2319</v>
      </c>
      <c r="K45" s="22">
        <v>154639</v>
      </c>
      <c r="L45" s="24">
        <v>12659</v>
      </c>
      <c r="M45" s="110">
        <f t="shared" si="0"/>
        <v>167298</v>
      </c>
    </row>
    <row r="46" spans="1:13" ht="10.5" customHeight="1">
      <c r="A46" s="309" t="s">
        <v>179</v>
      </c>
      <c r="B46" s="317">
        <v>86</v>
      </c>
      <c r="C46" s="317">
        <v>3</v>
      </c>
      <c r="D46" s="317">
        <v>89</v>
      </c>
      <c r="E46" s="317">
        <v>257</v>
      </c>
      <c r="F46" s="317">
        <v>122</v>
      </c>
      <c r="G46" s="312">
        <v>379</v>
      </c>
      <c r="H46" s="312">
        <v>343</v>
      </c>
      <c r="I46" s="312">
        <v>125</v>
      </c>
      <c r="J46" s="312">
        <v>468</v>
      </c>
      <c r="K46" s="14">
        <v>21570</v>
      </c>
      <c r="L46" s="7">
        <v>8944</v>
      </c>
      <c r="M46" s="108">
        <f t="shared" si="0"/>
        <v>30514</v>
      </c>
    </row>
    <row r="47" spans="1:13" ht="10.5" customHeight="1">
      <c r="A47" s="309" t="s">
        <v>180</v>
      </c>
      <c r="B47" s="317">
        <v>163</v>
      </c>
      <c r="C47" s="317">
        <v>1</v>
      </c>
      <c r="D47" s="317">
        <v>164</v>
      </c>
      <c r="E47" s="317">
        <v>312</v>
      </c>
      <c r="F47" s="317">
        <v>48</v>
      </c>
      <c r="G47" s="312">
        <v>360</v>
      </c>
      <c r="H47" s="312">
        <v>475</v>
      </c>
      <c r="I47" s="312">
        <v>49</v>
      </c>
      <c r="J47" s="312">
        <v>524</v>
      </c>
      <c r="K47" s="14">
        <v>43416</v>
      </c>
      <c r="L47" s="7">
        <v>7035</v>
      </c>
      <c r="M47" s="108">
        <f t="shared" si="0"/>
        <v>50451</v>
      </c>
    </row>
    <row r="48" spans="1:13" ht="10.5" customHeight="1">
      <c r="A48" s="309" t="s">
        <v>181</v>
      </c>
      <c r="B48" s="317">
        <v>436</v>
      </c>
      <c r="C48" s="317">
        <v>1</v>
      </c>
      <c r="D48" s="317">
        <v>437</v>
      </c>
      <c r="E48" s="317">
        <v>699</v>
      </c>
      <c r="F48" s="317">
        <v>85</v>
      </c>
      <c r="G48" s="312">
        <v>784</v>
      </c>
      <c r="H48" s="312">
        <v>1135</v>
      </c>
      <c r="I48" s="312">
        <v>86</v>
      </c>
      <c r="J48" s="312">
        <v>1221</v>
      </c>
      <c r="K48" s="14">
        <v>60993</v>
      </c>
      <c r="L48" s="7">
        <v>10155</v>
      </c>
      <c r="M48" s="108">
        <f t="shared" si="0"/>
        <v>71148</v>
      </c>
    </row>
    <row r="49" spans="1:13" ht="10.5" customHeight="1">
      <c r="A49" s="309" t="s">
        <v>182</v>
      </c>
      <c r="B49" s="317">
        <v>130</v>
      </c>
      <c r="C49" s="317">
        <v>2</v>
      </c>
      <c r="D49" s="317">
        <v>132</v>
      </c>
      <c r="E49" s="317">
        <v>337</v>
      </c>
      <c r="F49" s="317">
        <v>28</v>
      </c>
      <c r="G49" s="312">
        <v>365</v>
      </c>
      <c r="H49" s="312">
        <v>467</v>
      </c>
      <c r="I49" s="312">
        <v>30</v>
      </c>
      <c r="J49" s="312">
        <v>497</v>
      </c>
      <c r="K49" s="14">
        <v>110872</v>
      </c>
      <c r="L49" s="7">
        <v>11998</v>
      </c>
      <c r="M49" s="108">
        <f t="shared" si="0"/>
        <v>122870</v>
      </c>
    </row>
    <row r="50" spans="1:13" ht="10.5" customHeight="1">
      <c r="A50" s="309" t="s">
        <v>183</v>
      </c>
      <c r="B50" s="317">
        <v>196</v>
      </c>
      <c r="C50" s="317">
        <v>5</v>
      </c>
      <c r="D50" s="317">
        <v>201</v>
      </c>
      <c r="E50" s="317">
        <v>412</v>
      </c>
      <c r="F50" s="317">
        <v>56</v>
      </c>
      <c r="G50" s="312">
        <v>468</v>
      </c>
      <c r="H50" s="312">
        <v>608</v>
      </c>
      <c r="I50" s="312">
        <v>61</v>
      </c>
      <c r="J50" s="312">
        <v>669</v>
      </c>
      <c r="K50" s="14">
        <v>35998</v>
      </c>
      <c r="L50" s="7">
        <v>4108</v>
      </c>
      <c r="M50" s="108">
        <f t="shared" si="0"/>
        <v>40106</v>
      </c>
    </row>
    <row r="51" spans="1:13" ht="10.5" customHeight="1">
      <c r="A51" s="313" t="s">
        <v>184</v>
      </c>
      <c r="B51" s="318">
        <v>1011</v>
      </c>
      <c r="C51" s="318">
        <v>12</v>
      </c>
      <c r="D51" s="318">
        <v>1023</v>
      </c>
      <c r="E51" s="318">
        <v>2017</v>
      </c>
      <c r="F51" s="318">
        <v>339</v>
      </c>
      <c r="G51" s="318">
        <v>2356</v>
      </c>
      <c r="H51" s="318">
        <v>3028</v>
      </c>
      <c r="I51" s="318">
        <v>351</v>
      </c>
      <c r="J51" s="318">
        <v>3379</v>
      </c>
      <c r="K51" s="22">
        <v>272849</v>
      </c>
      <c r="L51" s="24">
        <v>42240</v>
      </c>
      <c r="M51" s="110">
        <f t="shared" si="0"/>
        <v>315089</v>
      </c>
    </row>
    <row r="52" spans="1:13" ht="10.5" customHeight="1">
      <c r="A52" s="309" t="s">
        <v>185</v>
      </c>
      <c r="B52" s="317">
        <v>779</v>
      </c>
      <c r="C52" s="317">
        <v>22</v>
      </c>
      <c r="D52" s="317">
        <v>801</v>
      </c>
      <c r="E52" s="317">
        <v>1224</v>
      </c>
      <c r="F52" s="317">
        <v>305</v>
      </c>
      <c r="G52" s="312">
        <v>1529</v>
      </c>
      <c r="H52" s="312">
        <v>2003</v>
      </c>
      <c r="I52" s="312">
        <v>327</v>
      </c>
      <c r="J52" s="312">
        <v>2330</v>
      </c>
      <c r="K52" s="14">
        <v>264996</v>
      </c>
      <c r="L52" s="7">
        <v>72538</v>
      </c>
      <c r="M52" s="108">
        <f t="shared" si="0"/>
        <v>337534</v>
      </c>
    </row>
    <row r="53" spans="1:13" ht="10.5" customHeight="1">
      <c r="A53" s="309" t="s">
        <v>186</v>
      </c>
      <c r="B53" s="317">
        <v>527</v>
      </c>
      <c r="C53" s="317">
        <v>2</v>
      </c>
      <c r="D53" s="317">
        <v>529</v>
      </c>
      <c r="E53" s="317">
        <v>1003</v>
      </c>
      <c r="F53" s="317">
        <v>121</v>
      </c>
      <c r="G53" s="312">
        <v>1124</v>
      </c>
      <c r="H53" s="312">
        <v>1530</v>
      </c>
      <c r="I53" s="312">
        <v>123</v>
      </c>
      <c r="J53" s="312">
        <v>1653</v>
      </c>
      <c r="K53" s="14">
        <v>157290</v>
      </c>
      <c r="L53" s="7">
        <v>23715</v>
      </c>
      <c r="M53" s="108">
        <f t="shared" si="0"/>
        <v>181005</v>
      </c>
    </row>
    <row r="54" spans="1:13" ht="10.5" customHeight="1">
      <c r="A54" s="313" t="s">
        <v>187</v>
      </c>
      <c r="B54" s="318">
        <v>1306</v>
      </c>
      <c r="C54" s="318">
        <v>24</v>
      </c>
      <c r="D54" s="318">
        <v>1330</v>
      </c>
      <c r="E54" s="318">
        <v>2227</v>
      </c>
      <c r="F54" s="318">
        <v>426</v>
      </c>
      <c r="G54" s="318">
        <v>2653</v>
      </c>
      <c r="H54" s="318">
        <v>3533</v>
      </c>
      <c r="I54" s="318">
        <v>450</v>
      </c>
      <c r="J54" s="318">
        <v>3983</v>
      </c>
      <c r="K54" s="22">
        <v>422286</v>
      </c>
      <c r="L54" s="24">
        <v>96253</v>
      </c>
      <c r="M54" s="110">
        <f t="shared" si="0"/>
        <v>518539</v>
      </c>
    </row>
    <row r="55" spans="1:13" ht="10.5" customHeight="1">
      <c r="A55" s="309" t="s">
        <v>188</v>
      </c>
      <c r="B55" s="317">
        <v>54</v>
      </c>
      <c r="C55" s="317">
        <v>0</v>
      </c>
      <c r="D55" s="317">
        <v>54</v>
      </c>
      <c r="E55" s="317">
        <v>220</v>
      </c>
      <c r="F55" s="317">
        <v>7</v>
      </c>
      <c r="G55" s="312">
        <v>227</v>
      </c>
      <c r="H55" s="312">
        <v>274</v>
      </c>
      <c r="I55" s="312">
        <v>7</v>
      </c>
      <c r="J55" s="312">
        <v>281</v>
      </c>
      <c r="K55" s="14">
        <v>18628</v>
      </c>
      <c r="L55" s="7">
        <v>1541</v>
      </c>
      <c r="M55" s="108">
        <f t="shared" si="0"/>
        <v>20169</v>
      </c>
    </row>
    <row r="56" spans="1:13" ht="10.5" customHeight="1">
      <c r="A56" s="309" t="s">
        <v>189</v>
      </c>
      <c r="B56" s="317">
        <v>40</v>
      </c>
      <c r="C56" s="317">
        <v>0</v>
      </c>
      <c r="D56" s="317">
        <v>40</v>
      </c>
      <c r="E56" s="317">
        <v>140</v>
      </c>
      <c r="F56" s="317">
        <v>4</v>
      </c>
      <c r="G56" s="312">
        <v>144</v>
      </c>
      <c r="H56" s="312">
        <v>180</v>
      </c>
      <c r="I56" s="312">
        <v>4</v>
      </c>
      <c r="J56" s="312">
        <v>184</v>
      </c>
      <c r="K56" s="14">
        <v>9874</v>
      </c>
      <c r="L56" s="7">
        <v>248</v>
      </c>
      <c r="M56" s="108">
        <f t="shared" si="0"/>
        <v>10122</v>
      </c>
    </row>
    <row r="57" spans="1:13" ht="10.5" customHeight="1">
      <c r="A57" s="309" t="s">
        <v>190</v>
      </c>
      <c r="B57" s="317">
        <v>89</v>
      </c>
      <c r="C57" s="317">
        <v>0</v>
      </c>
      <c r="D57" s="317">
        <v>89</v>
      </c>
      <c r="E57" s="317">
        <v>213</v>
      </c>
      <c r="F57" s="317">
        <v>13</v>
      </c>
      <c r="G57" s="312">
        <v>226</v>
      </c>
      <c r="H57" s="312">
        <v>302</v>
      </c>
      <c r="I57" s="312">
        <v>13</v>
      </c>
      <c r="J57" s="312">
        <v>315</v>
      </c>
      <c r="K57" s="14">
        <v>28443</v>
      </c>
      <c r="L57" s="7">
        <v>1874</v>
      </c>
      <c r="M57" s="108">
        <f t="shared" si="0"/>
        <v>30317</v>
      </c>
    </row>
    <row r="58" spans="1:13" ht="10.5" customHeight="1">
      <c r="A58" s="313" t="s">
        <v>191</v>
      </c>
      <c r="B58" s="318">
        <v>183</v>
      </c>
      <c r="C58" s="318">
        <v>0</v>
      </c>
      <c r="D58" s="318">
        <v>183</v>
      </c>
      <c r="E58" s="318">
        <v>573</v>
      </c>
      <c r="F58" s="318">
        <v>24</v>
      </c>
      <c r="G58" s="318">
        <v>597</v>
      </c>
      <c r="H58" s="318">
        <v>756</v>
      </c>
      <c r="I58" s="318">
        <v>24</v>
      </c>
      <c r="J58" s="318">
        <v>780</v>
      </c>
      <c r="K58" s="22">
        <v>56945</v>
      </c>
      <c r="L58" s="24">
        <v>3663</v>
      </c>
      <c r="M58" s="110">
        <f t="shared" si="0"/>
        <v>60608</v>
      </c>
    </row>
    <row r="59" spans="1:13" ht="10.5" customHeight="1">
      <c r="A59" s="309" t="s">
        <v>192</v>
      </c>
      <c r="B59" s="317">
        <v>137</v>
      </c>
      <c r="C59" s="317">
        <v>2</v>
      </c>
      <c r="D59" s="317">
        <v>139</v>
      </c>
      <c r="E59" s="317">
        <v>389</v>
      </c>
      <c r="F59" s="317">
        <v>42</v>
      </c>
      <c r="G59" s="312">
        <v>431</v>
      </c>
      <c r="H59" s="312">
        <v>526</v>
      </c>
      <c r="I59" s="312">
        <v>44</v>
      </c>
      <c r="J59" s="312">
        <v>570</v>
      </c>
      <c r="K59" s="14">
        <v>54175</v>
      </c>
      <c r="L59" s="7">
        <v>6777</v>
      </c>
      <c r="M59" s="108">
        <f t="shared" si="0"/>
        <v>60952</v>
      </c>
    </row>
    <row r="60" spans="1:13" ht="10.5" customHeight="1">
      <c r="A60" s="309" t="s">
        <v>193</v>
      </c>
      <c r="B60" s="317">
        <v>231</v>
      </c>
      <c r="C60" s="317">
        <v>8</v>
      </c>
      <c r="D60" s="317">
        <v>239</v>
      </c>
      <c r="E60" s="317">
        <v>419</v>
      </c>
      <c r="F60" s="317">
        <v>142</v>
      </c>
      <c r="G60" s="312">
        <v>561</v>
      </c>
      <c r="H60" s="312">
        <v>650</v>
      </c>
      <c r="I60" s="312">
        <v>150</v>
      </c>
      <c r="J60" s="312">
        <v>800</v>
      </c>
      <c r="K60" s="14">
        <v>63605</v>
      </c>
      <c r="L60" s="7">
        <v>18645</v>
      </c>
      <c r="M60" s="108">
        <f t="shared" si="0"/>
        <v>82250</v>
      </c>
    </row>
    <row r="61" spans="1:13" ht="10.5" customHeight="1">
      <c r="A61" s="309" t="s">
        <v>194</v>
      </c>
      <c r="B61" s="317">
        <v>459</v>
      </c>
      <c r="C61" s="317">
        <v>6</v>
      </c>
      <c r="D61" s="317">
        <v>465</v>
      </c>
      <c r="E61" s="317">
        <v>603</v>
      </c>
      <c r="F61" s="317">
        <v>182</v>
      </c>
      <c r="G61" s="312">
        <v>785</v>
      </c>
      <c r="H61" s="312">
        <v>1062</v>
      </c>
      <c r="I61" s="312">
        <v>188</v>
      </c>
      <c r="J61" s="312">
        <v>1250</v>
      </c>
      <c r="K61" s="14">
        <v>152337</v>
      </c>
      <c r="L61" s="7">
        <v>32074</v>
      </c>
      <c r="M61" s="108">
        <f t="shared" si="0"/>
        <v>184411</v>
      </c>
    </row>
    <row r="62" spans="1:13" ht="10.5" customHeight="1">
      <c r="A62" s="313" t="s">
        <v>195</v>
      </c>
      <c r="B62" s="318">
        <v>827</v>
      </c>
      <c r="C62" s="318">
        <v>16</v>
      </c>
      <c r="D62" s="318">
        <v>843</v>
      </c>
      <c r="E62" s="318">
        <v>1411</v>
      </c>
      <c r="F62" s="318">
        <v>366</v>
      </c>
      <c r="G62" s="318">
        <v>1777</v>
      </c>
      <c r="H62" s="318">
        <v>2238</v>
      </c>
      <c r="I62" s="318">
        <v>382</v>
      </c>
      <c r="J62" s="318">
        <v>2620</v>
      </c>
      <c r="K62" s="22">
        <v>270117</v>
      </c>
      <c r="L62" s="24">
        <v>57496</v>
      </c>
      <c r="M62" s="110">
        <f t="shared" si="0"/>
        <v>327613</v>
      </c>
    </row>
    <row r="63" spans="1:13" ht="10.5" customHeight="1">
      <c r="A63" s="309" t="s">
        <v>196</v>
      </c>
      <c r="B63" s="317">
        <v>98</v>
      </c>
      <c r="C63" s="317">
        <v>0</v>
      </c>
      <c r="D63" s="317">
        <v>98</v>
      </c>
      <c r="E63" s="317">
        <v>284</v>
      </c>
      <c r="F63" s="317">
        <v>10</v>
      </c>
      <c r="G63" s="312">
        <v>294</v>
      </c>
      <c r="H63" s="312">
        <v>382</v>
      </c>
      <c r="I63" s="312">
        <v>10</v>
      </c>
      <c r="J63" s="312">
        <v>392</v>
      </c>
      <c r="K63" s="14">
        <v>28006</v>
      </c>
      <c r="L63" s="7">
        <v>1935</v>
      </c>
      <c r="M63" s="108">
        <f t="shared" si="0"/>
        <v>29941</v>
      </c>
    </row>
    <row r="64" spans="1:13" ht="10.5" customHeight="1">
      <c r="A64" s="309" t="s">
        <v>197</v>
      </c>
      <c r="B64" s="317">
        <v>200</v>
      </c>
      <c r="C64" s="317">
        <v>0</v>
      </c>
      <c r="D64" s="317">
        <v>200</v>
      </c>
      <c r="E64" s="317">
        <v>388</v>
      </c>
      <c r="F64" s="317">
        <v>48</v>
      </c>
      <c r="G64" s="312">
        <v>436</v>
      </c>
      <c r="H64" s="312">
        <v>588</v>
      </c>
      <c r="I64" s="312">
        <v>48</v>
      </c>
      <c r="J64" s="312">
        <v>636</v>
      </c>
      <c r="K64" s="14">
        <v>58394</v>
      </c>
      <c r="L64" s="7">
        <v>8793</v>
      </c>
      <c r="M64" s="108">
        <f t="shared" si="0"/>
        <v>67187</v>
      </c>
    </row>
    <row r="65" spans="1:13" ht="10.5" customHeight="1">
      <c r="A65" s="309" t="s">
        <v>198</v>
      </c>
      <c r="B65" s="317">
        <v>247</v>
      </c>
      <c r="C65" s="317">
        <v>2</v>
      </c>
      <c r="D65" s="317">
        <v>249</v>
      </c>
      <c r="E65" s="317">
        <v>385</v>
      </c>
      <c r="F65" s="317">
        <v>64</v>
      </c>
      <c r="G65" s="312">
        <v>449</v>
      </c>
      <c r="H65" s="312">
        <v>632</v>
      </c>
      <c r="I65" s="312">
        <v>66</v>
      </c>
      <c r="J65" s="312">
        <v>698</v>
      </c>
      <c r="K65" s="14">
        <v>81476</v>
      </c>
      <c r="L65" s="7">
        <v>11303</v>
      </c>
      <c r="M65" s="108">
        <f t="shared" si="0"/>
        <v>92779</v>
      </c>
    </row>
    <row r="66" spans="1:13" ht="10.5" customHeight="1">
      <c r="A66" s="309" t="s">
        <v>199</v>
      </c>
      <c r="B66" s="317">
        <v>11</v>
      </c>
      <c r="C66" s="317">
        <v>0</v>
      </c>
      <c r="D66" s="317">
        <v>11</v>
      </c>
      <c r="E66" s="317">
        <v>99</v>
      </c>
      <c r="F66" s="317">
        <v>34</v>
      </c>
      <c r="G66" s="312">
        <v>133</v>
      </c>
      <c r="H66" s="312">
        <v>110</v>
      </c>
      <c r="I66" s="312">
        <v>34</v>
      </c>
      <c r="J66" s="312">
        <v>144</v>
      </c>
      <c r="K66" s="14">
        <v>4559</v>
      </c>
      <c r="L66" s="7">
        <v>2520</v>
      </c>
      <c r="M66" s="108">
        <f t="shared" si="0"/>
        <v>7079</v>
      </c>
    </row>
    <row r="67" spans="1:13" ht="10.5" customHeight="1">
      <c r="A67" s="309" t="s">
        <v>200</v>
      </c>
      <c r="B67" s="317">
        <v>124</v>
      </c>
      <c r="C67" s="317">
        <v>0</v>
      </c>
      <c r="D67" s="317">
        <v>124</v>
      </c>
      <c r="E67" s="317">
        <v>186</v>
      </c>
      <c r="F67" s="317">
        <v>14</v>
      </c>
      <c r="G67" s="312">
        <v>200</v>
      </c>
      <c r="H67" s="312">
        <v>310</v>
      </c>
      <c r="I67" s="312">
        <v>14</v>
      </c>
      <c r="J67" s="312">
        <v>324</v>
      </c>
      <c r="K67" s="14">
        <v>34541</v>
      </c>
      <c r="L67" s="7">
        <v>3321</v>
      </c>
      <c r="M67" s="108">
        <f t="shared" si="0"/>
        <v>37862</v>
      </c>
    </row>
    <row r="68" spans="1:13" ht="10.5" customHeight="1">
      <c r="A68" s="313" t="s">
        <v>201</v>
      </c>
      <c r="B68" s="318">
        <v>680</v>
      </c>
      <c r="C68" s="318">
        <v>2</v>
      </c>
      <c r="D68" s="318">
        <v>682</v>
      </c>
      <c r="E68" s="318">
        <v>1342</v>
      </c>
      <c r="F68" s="318">
        <v>170</v>
      </c>
      <c r="G68" s="318">
        <v>1512</v>
      </c>
      <c r="H68" s="318">
        <v>2022</v>
      </c>
      <c r="I68" s="318">
        <v>172</v>
      </c>
      <c r="J68" s="318">
        <v>2194</v>
      </c>
      <c r="K68" s="22">
        <v>206976</v>
      </c>
      <c r="L68" s="24">
        <v>27872</v>
      </c>
      <c r="M68" s="110">
        <f t="shared" si="0"/>
        <v>234848</v>
      </c>
    </row>
    <row r="69" spans="1:13" ht="10.5" customHeight="1">
      <c r="A69" s="309" t="s">
        <v>202</v>
      </c>
      <c r="B69" s="317">
        <v>290</v>
      </c>
      <c r="C69" s="317">
        <v>1</v>
      </c>
      <c r="D69" s="317">
        <v>291</v>
      </c>
      <c r="E69" s="317">
        <v>503</v>
      </c>
      <c r="F69" s="317">
        <v>29</v>
      </c>
      <c r="G69" s="312">
        <v>532</v>
      </c>
      <c r="H69" s="312">
        <v>793</v>
      </c>
      <c r="I69" s="312">
        <v>30</v>
      </c>
      <c r="J69" s="312">
        <v>823</v>
      </c>
      <c r="K69" s="14">
        <v>73675</v>
      </c>
      <c r="L69" s="7">
        <v>6262</v>
      </c>
      <c r="M69" s="108">
        <f t="shared" si="0"/>
        <v>79937</v>
      </c>
    </row>
    <row r="70" spans="1:13" ht="9.75" customHeight="1">
      <c r="A70" s="309" t="s">
        <v>203</v>
      </c>
      <c r="B70" s="317">
        <v>85</v>
      </c>
      <c r="C70" s="317">
        <v>0</v>
      </c>
      <c r="D70" s="317">
        <v>85</v>
      </c>
      <c r="E70" s="317">
        <v>226</v>
      </c>
      <c r="F70" s="317">
        <v>9</v>
      </c>
      <c r="G70" s="312">
        <v>235</v>
      </c>
      <c r="H70" s="312">
        <v>311</v>
      </c>
      <c r="I70" s="312">
        <v>9</v>
      </c>
      <c r="J70" s="312">
        <v>320</v>
      </c>
      <c r="K70" s="14">
        <v>20282</v>
      </c>
      <c r="L70" s="7">
        <v>1608</v>
      </c>
      <c r="M70" s="108">
        <f aca="true" t="shared" si="1" ref="M70:M133">K70+L70</f>
        <v>21890</v>
      </c>
    </row>
    <row r="71" spans="1:13" ht="10.5" customHeight="1">
      <c r="A71" s="309" t="s">
        <v>204</v>
      </c>
      <c r="B71" s="317">
        <v>636</v>
      </c>
      <c r="C71" s="317">
        <v>1</v>
      </c>
      <c r="D71" s="317">
        <v>637</v>
      </c>
      <c r="E71" s="317">
        <v>815</v>
      </c>
      <c r="F71" s="317">
        <v>19</v>
      </c>
      <c r="G71" s="312">
        <v>834</v>
      </c>
      <c r="H71" s="312">
        <v>1451</v>
      </c>
      <c r="I71" s="312">
        <v>20</v>
      </c>
      <c r="J71" s="312">
        <v>1471</v>
      </c>
      <c r="K71" s="14">
        <v>111209</v>
      </c>
      <c r="L71" s="7">
        <v>4762</v>
      </c>
      <c r="M71" s="108">
        <f t="shared" si="1"/>
        <v>115971</v>
      </c>
    </row>
    <row r="72" spans="1:13" ht="10.5" customHeight="1">
      <c r="A72" s="309" t="s">
        <v>205</v>
      </c>
      <c r="B72" s="317">
        <v>161</v>
      </c>
      <c r="C72" s="317">
        <v>1</v>
      </c>
      <c r="D72" s="317">
        <v>162</v>
      </c>
      <c r="E72" s="317">
        <v>406</v>
      </c>
      <c r="F72" s="317">
        <v>20</v>
      </c>
      <c r="G72" s="312">
        <v>426</v>
      </c>
      <c r="H72" s="312">
        <v>567</v>
      </c>
      <c r="I72" s="312">
        <v>21</v>
      </c>
      <c r="J72" s="312">
        <v>588</v>
      </c>
      <c r="K72" s="14">
        <v>39071</v>
      </c>
      <c r="L72" s="7">
        <v>3771</v>
      </c>
      <c r="M72" s="108">
        <f t="shared" si="1"/>
        <v>42842</v>
      </c>
    </row>
    <row r="73" spans="1:13" ht="10.5" customHeight="1">
      <c r="A73" s="313" t="s">
        <v>206</v>
      </c>
      <c r="B73" s="318">
        <v>1172</v>
      </c>
      <c r="C73" s="318">
        <v>3</v>
      </c>
      <c r="D73" s="318">
        <v>1175</v>
      </c>
      <c r="E73" s="318">
        <v>1950</v>
      </c>
      <c r="F73" s="318">
        <v>77</v>
      </c>
      <c r="G73" s="318">
        <v>2027</v>
      </c>
      <c r="H73" s="318">
        <v>3122</v>
      </c>
      <c r="I73" s="318">
        <v>80</v>
      </c>
      <c r="J73" s="318">
        <v>3202</v>
      </c>
      <c r="K73" s="22">
        <v>244237</v>
      </c>
      <c r="L73" s="24">
        <v>16403</v>
      </c>
      <c r="M73" s="110">
        <f t="shared" si="1"/>
        <v>260640</v>
      </c>
    </row>
    <row r="74" spans="1:13" ht="10.5" customHeight="1">
      <c r="A74" s="309" t="s">
        <v>207</v>
      </c>
      <c r="B74" s="317">
        <v>222</v>
      </c>
      <c r="C74" s="317">
        <v>7</v>
      </c>
      <c r="D74" s="317">
        <v>229</v>
      </c>
      <c r="E74" s="317">
        <v>381</v>
      </c>
      <c r="F74" s="317">
        <v>297</v>
      </c>
      <c r="G74" s="312">
        <v>678</v>
      </c>
      <c r="H74" s="312">
        <v>603</v>
      </c>
      <c r="I74" s="312">
        <v>304</v>
      </c>
      <c r="J74" s="312">
        <v>907</v>
      </c>
      <c r="K74" s="14">
        <v>80487</v>
      </c>
      <c r="L74" s="7">
        <v>45679</v>
      </c>
      <c r="M74" s="108">
        <f t="shared" si="1"/>
        <v>126166</v>
      </c>
    </row>
    <row r="75" spans="1:13" ht="10.5" customHeight="1">
      <c r="A75" s="309" t="s">
        <v>208</v>
      </c>
      <c r="B75" s="317">
        <v>185</v>
      </c>
      <c r="C75" s="317">
        <v>45</v>
      </c>
      <c r="D75" s="317">
        <v>230</v>
      </c>
      <c r="E75" s="317">
        <v>354</v>
      </c>
      <c r="F75" s="317">
        <v>270</v>
      </c>
      <c r="G75" s="312">
        <v>624</v>
      </c>
      <c r="H75" s="312">
        <v>539</v>
      </c>
      <c r="I75" s="312">
        <v>315</v>
      </c>
      <c r="J75" s="312">
        <v>854</v>
      </c>
      <c r="K75" s="14">
        <v>52281</v>
      </c>
      <c r="L75" s="7">
        <v>33248</v>
      </c>
      <c r="M75" s="108">
        <f t="shared" si="1"/>
        <v>85529</v>
      </c>
    </row>
    <row r="76" spans="1:13" ht="10.5" customHeight="1">
      <c r="A76" s="309" t="s">
        <v>209</v>
      </c>
      <c r="B76" s="317">
        <v>75</v>
      </c>
      <c r="C76" s="317">
        <v>23</v>
      </c>
      <c r="D76" s="317">
        <v>98</v>
      </c>
      <c r="E76" s="317">
        <v>196</v>
      </c>
      <c r="F76" s="317">
        <v>120</v>
      </c>
      <c r="G76" s="312">
        <v>316</v>
      </c>
      <c r="H76" s="312">
        <v>271</v>
      </c>
      <c r="I76" s="312">
        <v>143</v>
      </c>
      <c r="J76" s="312">
        <v>414</v>
      </c>
      <c r="K76" s="14">
        <v>21684</v>
      </c>
      <c r="L76" s="7">
        <v>11545</v>
      </c>
      <c r="M76" s="108">
        <f t="shared" si="1"/>
        <v>33229</v>
      </c>
    </row>
    <row r="77" spans="1:13" ht="10.5" customHeight="1">
      <c r="A77" s="309" t="s">
        <v>210</v>
      </c>
      <c r="B77" s="317">
        <v>135</v>
      </c>
      <c r="C77" s="317">
        <v>4</v>
      </c>
      <c r="D77" s="317">
        <v>139</v>
      </c>
      <c r="E77" s="317">
        <v>352</v>
      </c>
      <c r="F77" s="317">
        <v>70</v>
      </c>
      <c r="G77" s="312">
        <v>422</v>
      </c>
      <c r="H77" s="312">
        <v>487</v>
      </c>
      <c r="I77" s="312">
        <v>74</v>
      </c>
      <c r="J77" s="312">
        <v>561</v>
      </c>
      <c r="K77" s="14">
        <v>49715</v>
      </c>
      <c r="L77" s="7">
        <v>9202</v>
      </c>
      <c r="M77" s="108">
        <f t="shared" si="1"/>
        <v>58917</v>
      </c>
    </row>
    <row r="78" spans="1:13" ht="10.5" customHeight="1">
      <c r="A78" s="309" t="s">
        <v>211</v>
      </c>
      <c r="B78" s="317">
        <v>79</v>
      </c>
      <c r="C78" s="317">
        <v>22</v>
      </c>
      <c r="D78" s="317">
        <v>101</v>
      </c>
      <c r="E78" s="317">
        <v>253</v>
      </c>
      <c r="F78" s="317">
        <v>271</v>
      </c>
      <c r="G78" s="312">
        <v>524</v>
      </c>
      <c r="H78" s="312">
        <v>332</v>
      </c>
      <c r="I78" s="312">
        <v>293</v>
      </c>
      <c r="J78" s="312">
        <v>625</v>
      </c>
      <c r="K78" s="14">
        <v>26235</v>
      </c>
      <c r="L78" s="7">
        <v>30982</v>
      </c>
      <c r="M78" s="108">
        <f t="shared" si="1"/>
        <v>57217</v>
      </c>
    </row>
    <row r="79" spans="1:13" ht="10.5" customHeight="1">
      <c r="A79" s="313" t="s">
        <v>212</v>
      </c>
      <c r="B79" s="318">
        <v>696</v>
      </c>
      <c r="C79" s="318">
        <v>101</v>
      </c>
      <c r="D79" s="318">
        <v>797</v>
      </c>
      <c r="E79" s="318">
        <v>1536</v>
      </c>
      <c r="F79" s="318">
        <v>1028</v>
      </c>
      <c r="G79" s="318">
        <v>2564</v>
      </c>
      <c r="H79" s="318">
        <v>2232</v>
      </c>
      <c r="I79" s="318">
        <v>1129</v>
      </c>
      <c r="J79" s="318">
        <v>3361</v>
      </c>
      <c r="K79" s="22">
        <v>230402</v>
      </c>
      <c r="L79" s="24">
        <v>130656</v>
      </c>
      <c r="M79" s="110">
        <f t="shared" si="1"/>
        <v>361058</v>
      </c>
    </row>
    <row r="80" spans="1:13" ht="10.5" customHeight="1">
      <c r="A80" s="309" t="s">
        <v>213</v>
      </c>
      <c r="B80" s="317">
        <v>217</v>
      </c>
      <c r="C80" s="317">
        <v>0</v>
      </c>
      <c r="D80" s="317">
        <v>217</v>
      </c>
      <c r="E80" s="317">
        <v>363</v>
      </c>
      <c r="F80" s="317">
        <v>44</v>
      </c>
      <c r="G80" s="312">
        <v>407</v>
      </c>
      <c r="H80" s="312">
        <v>580</v>
      </c>
      <c r="I80" s="312">
        <v>44</v>
      </c>
      <c r="J80" s="312">
        <v>624</v>
      </c>
      <c r="K80" s="14">
        <v>88244</v>
      </c>
      <c r="L80" s="7">
        <v>9200</v>
      </c>
      <c r="M80" s="108">
        <f t="shared" si="1"/>
        <v>97444</v>
      </c>
    </row>
    <row r="81" spans="1:13" ht="10.5" customHeight="1">
      <c r="A81" s="309" t="s">
        <v>214</v>
      </c>
      <c r="B81" s="317">
        <v>228</v>
      </c>
      <c r="C81" s="317">
        <v>1</v>
      </c>
      <c r="D81" s="317">
        <v>229</v>
      </c>
      <c r="E81" s="317">
        <v>313</v>
      </c>
      <c r="F81" s="317">
        <v>25</v>
      </c>
      <c r="G81" s="312">
        <v>338</v>
      </c>
      <c r="H81" s="312">
        <v>541</v>
      </c>
      <c r="I81" s="312">
        <v>26</v>
      </c>
      <c r="J81" s="312">
        <v>567</v>
      </c>
      <c r="K81" s="14">
        <v>87784</v>
      </c>
      <c r="L81" s="7">
        <v>5749</v>
      </c>
      <c r="M81" s="108">
        <f t="shared" si="1"/>
        <v>93533</v>
      </c>
    </row>
    <row r="82" spans="1:13" ht="10.5" customHeight="1">
      <c r="A82" s="313" t="s">
        <v>215</v>
      </c>
      <c r="B82" s="318">
        <v>445</v>
      </c>
      <c r="C82" s="318">
        <v>1</v>
      </c>
      <c r="D82" s="318">
        <v>446</v>
      </c>
      <c r="E82" s="318">
        <v>676</v>
      </c>
      <c r="F82" s="318">
        <v>69</v>
      </c>
      <c r="G82" s="318">
        <v>745</v>
      </c>
      <c r="H82" s="318">
        <v>1121</v>
      </c>
      <c r="I82" s="318">
        <v>70</v>
      </c>
      <c r="J82" s="318">
        <v>1191</v>
      </c>
      <c r="K82" s="22">
        <v>176028</v>
      </c>
      <c r="L82" s="24">
        <v>14949</v>
      </c>
      <c r="M82" s="110">
        <f t="shared" si="1"/>
        <v>190977</v>
      </c>
    </row>
    <row r="83" spans="1:13" ht="10.5" customHeight="1">
      <c r="A83" s="309" t="s">
        <v>216</v>
      </c>
      <c r="B83" s="317">
        <v>102</v>
      </c>
      <c r="C83" s="317">
        <v>0</v>
      </c>
      <c r="D83" s="317">
        <v>102</v>
      </c>
      <c r="E83" s="317">
        <v>254</v>
      </c>
      <c r="F83" s="317">
        <v>15</v>
      </c>
      <c r="G83" s="312">
        <v>269</v>
      </c>
      <c r="H83" s="312">
        <v>356</v>
      </c>
      <c r="I83" s="312">
        <v>15</v>
      </c>
      <c r="J83" s="312">
        <v>371</v>
      </c>
      <c r="K83" s="14">
        <v>29340</v>
      </c>
      <c r="L83" s="7">
        <v>2327</v>
      </c>
      <c r="M83" s="108">
        <f t="shared" si="1"/>
        <v>31667</v>
      </c>
    </row>
    <row r="84" spans="1:13" ht="10.5" customHeight="1">
      <c r="A84" s="309" t="s">
        <v>217</v>
      </c>
      <c r="B84" s="317">
        <v>136</v>
      </c>
      <c r="C84" s="317">
        <v>0</v>
      </c>
      <c r="D84" s="317">
        <v>136</v>
      </c>
      <c r="E84" s="317">
        <v>311</v>
      </c>
      <c r="F84" s="317">
        <v>25</v>
      </c>
      <c r="G84" s="312">
        <v>336</v>
      </c>
      <c r="H84" s="312">
        <v>447</v>
      </c>
      <c r="I84" s="312">
        <v>25</v>
      </c>
      <c r="J84" s="312">
        <v>472</v>
      </c>
      <c r="K84" s="14">
        <v>43652</v>
      </c>
      <c r="L84" s="7">
        <v>4688</v>
      </c>
      <c r="M84" s="108">
        <f t="shared" si="1"/>
        <v>48340</v>
      </c>
    </row>
    <row r="85" spans="1:13" ht="10.5" customHeight="1">
      <c r="A85" s="309" t="s">
        <v>218</v>
      </c>
      <c r="B85" s="317">
        <v>68</v>
      </c>
      <c r="C85" s="317">
        <v>1</v>
      </c>
      <c r="D85" s="317">
        <v>69</v>
      </c>
      <c r="E85" s="317">
        <v>203</v>
      </c>
      <c r="F85" s="317">
        <v>13</v>
      </c>
      <c r="G85" s="312">
        <v>216</v>
      </c>
      <c r="H85" s="312">
        <v>271</v>
      </c>
      <c r="I85" s="312">
        <v>14</v>
      </c>
      <c r="J85" s="312">
        <v>285</v>
      </c>
      <c r="K85" s="14">
        <v>19849</v>
      </c>
      <c r="L85" s="7">
        <v>1548</v>
      </c>
      <c r="M85" s="108">
        <f t="shared" si="1"/>
        <v>21397</v>
      </c>
    </row>
    <row r="86" spans="1:13" ht="10.5" customHeight="1">
      <c r="A86" s="309" t="s">
        <v>219</v>
      </c>
      <c r="B86" s="317">
        <v>157</v>
      </c>
      <c r="C86" s="317">
        <v>1</v>
      </c>
      <c r="D86" s="317">
        <v>158</v>
      </c>
      <c r="E86" s="317">
        <v>314</v>
      </c>
      <c r="F86" s="317">
        <v>36</v>
      </c>
      <c r="G86" s="312">
        <v>350</v>
      </c>
      <c r="H86" s="312">
        <v>471</v>
      </c>
      <c r="I86" s="312">
        <v>37</v>
      </c>
      <c r="J86" s="312">
        <v>508</v>
      </c>
      <c r="K86" s="14">
        <v>50716</v>
      </c>
      <c r="L86" s="7">
        <v>6206</v>
      </c>
      <c r="M86" s="108">
        <f t="shared" si="1"/>
        <v>56922</v>
      </c>
    </row>
    <row r="87" spans="1:13" ht="10.5" customHeight="1">
      <c r="A87" s="309" t="s">
        <v>220</v>
      </c>
      <c r="B87" s="317">
        <v>104</v>
      </c>
      <c r="C87" s="317">
        <v>0</v>
      </c>
      <c r="D87" s="317">
        <v>104</v>
      </c>
      <c r="E87" s="317">
        <v>232</v>
      </c>
      <c r="F87" s="317">
        <v>32</v>
      </c>
      <c r="G87" s="312">
        <v>264</v>
      </c>
      <c r="H87" s="312">
        <v>336</v>
      </c>
      <c r="I87" s="312">
        <v>32</v>
      </c>
      <c r="J87" s="312">
        <v>368</v>
      </c>
      <c r="K87" s="14">
        <v>62579</v>
      </c>
      <c r="L87" s="7">
        <v>6329</v>
      </c>
      <c r="M87" s="108">
        <f t="shared" si="1"/>
        <v>68908</v>
      </c>
    </row>
    <row r="88" spans="1:13" ht="10.5" customHeight="1">
      <c r="A88" s="309" t="s">
        <v>221</v>
      </c>
      <c r="B88" s="317">
        <v>205</v>
      </c>
      <c r="C88" s="317">
        <v>4</v>
      </c>
      <c r="D88" s="317">
        <v>209</v>
      </c>
      <c r="E88" s="317">
        <v>332</v>
      </c>
      <c r="F88" s="317">
        <v>29</v>
      </c>
      <c r="G88" s="312">
        <v>361</v>
      </c>
      <c r="H88" s="312">
        <v>537</v>
      </c>
      <c r="I88" s="312">
        <v>33</v>
      </c>
      <c r="J88" s="312">
        <v>570</v>
      </c>
      <c r="K88" s="14">
        <v>29037</v>
      </c>
      <c r="L88" s="7">
        <v>3471</v>
      </c>
      <c r="M88" s="108">
        <f t="shared" si="1"/>
        <v>32508</v>
      </c>
    </row>
    <row r="89" spans="1:13" ht="10.5" customHeight="1">
      <c r="A89" s="313" t="s">
        <v>222</v>
      </c>
      <c r="B89" s="318">
        <v>772</v>
      </c>
      <c r="C89" s="318">
        <v>6</v>
      </c>
      <c r="D89" s="318">
        <v>778</v>
      </c>
      <c r="E89" s="318">
        <v>1646</v>
      </c>
      <c r="F89" s="318">
        <v>150</v>
      </c>
      <c r="G89" s="318">
        <v>1796</v>
      </c>
      <c r="H89" s="318">
        <v>2418</v>
      </c>
      <c r="I89" s="318">
        <v>156</v>
      </c>
      <c r="J89" s="318">
        <v>2574</v>
      </c>
      <c r="K89" s="22">
        <v>235173</v>
      </c>
      <c r="L89" s="24">
        <v>24569</v>
      </c>
      <c r="M89" s="110">
        <f t="shared" si="1"/>
        <v>259742</v>
      </c>
    </row>
    <row r="90" spans="1:13" ht="10.5" customHeight="1">
      <c r="A90" s="309" t="s">
        <v>223</v>
      </c>
      <c r="B90" s="317">
        <v>311</v>
      </c>
      <c r="C90" s="317">
        <v>9</v>
      </c>
      <c r="D90" s="317">
        <v>320</v>
      </c>
      <c r="E90" s="317">
        <v>328</v>
      </c>
      <c r="F90" s="317">
        <v>127</v>
      </c>
      <c r="G90" s="312">
        <v>455</v>
      </c>
      <c r="H90" s="312">
        <v>639</v>
      </c>
      <c r="I90" s="312">
        <v>136</v>
      </c>
      <c r="J90" s="312">
        <v>775</v>
      </c>
      <c r="K90" s="14">
        <v>137597</v>
      </c>
      <c r="L90" s="7">
        <v>35766</v>
      </c>
      <c r="M90" s="108">
        <f t="shared" si="1"/>
        <v>173363</v>
      </c>
    </row>
    <row r="91" spans="1:13" ht="10.5" customHeight="1">
      <c r="A91" s="313" t="s">
        <v>224</v>
      </c>
      <c r="B91" s="318">
        <v>311</v>
      </c>
      <c r="C91" s="318">
        <v>9</v>
      </c>
      <c r="D91" s="318">
        <v>320</v>
      </c>
      <c r="E91" s="318">
        <v>328</v>
      </c>
      <c r="F91" s="318">
        <v>127</v>
      </c>
      <c r="G91" s="318">
        <v>455</v>
      </c>
      <c r="H91" s="318">
        <v>639</v>
      </c>
      <c r="I91" s="318">
        <v>136</v>
      </c>
      <c r="J91" s="318">
        <v>775</v>
      </c>
      <c r="K91" s="22">
        <v>137597</v>
      </c>
      <c r="L91" s="24">
        <v>35766</v>
      </c>
      <c r="M91" s="110">
        <f t="shared" si="1"/>
        <v>173363</v>
      </c>
    </row>
    <row r="92" spans="1:13" ht="10.5" customHeight="1">
      <c r="A92" s="309" t="s">
        <v>225</v>
      </c>
      <c r="B92" s="317">
        <v>104</v>
      </c>
      <c r="C92" s="317">
        <v>1</v>
      </c>
      <c r="D92" s="317">
        <v>105</v>
      </c>
      <c r="E92" s="317">
        <v>325</v>
      </c>
      <c r="F92" s="317">
        <v>21</v>
      </c>
      <c r="G92" s="312">
        <v>346</v>
      </c>
      <c r="H92" s="312">
        <v>429</v>
      </c>
      <c r="I92" s="312">
        <v>22</v>
      </c>
      <c r="J92" s="312">
        <v>451</v>
      </c>
      <c r="K92" s="14">
        <v>30828</v>
      </c>
      <c r="L92" s="7">
        <v>3211</v>
      </c>
      <c r="M92" s="108">
        <f t="shared" si="1"/>
        <v>34039</v>
      </c>
    </row>
    <row r="93" spans="1:13" ht="10.5" customHeight="1">
      <c r="A93" s="309" t="s">
        <v>226</v>
      </c>
      <c r="B93" s="317">
        <v>185</v>
      </c>
      <c r="C93" s="317">
        <v>0</v>
      </c>
      <c r="D93" s="317">
        <v>185</v>
      </c>
      <c r="E93" s="317">
        <v>397</v>
      </c>
      <c r="F93" s="317">
        <v>26</v>
      </c>
      <c r="G93" s="312">
        <v>423</v>
      </c>
      <c r="H93" s="312">
        <v>582</v>
      </c>
      <c r="I93" s="312">
        <v>26</v>
      </c>
      <c r="J93" s="312">
        <v>608</v>
      </c>
      <c r="K93" s="14">
        <v>49199</v>
      </c>
      <c r="L93" s="7">
        <v>4208</v>
      </c>
      <c r="M93" s="108">
        <f t="shared" si="1"/>
        <v>53407</v>
      </c>
    </row>
    <row r="94" spans="1:13" ht="10.5" customHeight="1">
      <c r="A94" s="309" t="s">
        <v>227</v>
      </c>
      <c r="B94" s="317">
        <v>118</v>
      </c>
      <c r="C94" s="317">
        <v>1</v>
      </c>
      <c r="D94" s="317">
        <v>119</v>
      </c>
      <c r="E94" s="317">
        <v>264</v>
      </c>
      <c r="F94" s="317">
        <v>79</v>
      </c>
      <c r="G94" s="312">
        <v>343</v>
      </c>
      <c r="H94" s="312">
        <v>382</v>
      </c>
      <c r="I94" s="312">
        <v>80</v>
      </c>
      <c r="J94" s="312">
        <v>462</v>
      </c>
      <c r="K94" s="14">
        <v>28519</v>
      </c>
      <c r="L94" s="7">
        <v>7586</v>
      </c>
      <c r="M94" s="108">
        <f t="shared" si="1"/>
        <v>36105</v>
      </c>
    </row>
    <row r="95" spans="1:13" ht="10.5" customHeight="1">
      <c r="A95" s="309" t="s">
        <v>228</v>
      </c>
      <c r="B95" s="317">
        <v>136</v>
      </c>
      <c r="C95" s="317">
        <v>0</v>
      </c>
      <c r="D95" s="317">
        <v>136</v>
      </c>
      <c r="E95" s="317">
        <v>269</v>
      </c>
      <c r="F95" s="317">
        <v>45</v>
      </c>
      <c r="G95" s="312">
        <v>314</v>
      </c>
      <c r="H95" s="312">
        <v>405</v>
      </c>
      <c r="I95" s="312">
        <v>45</v>
      </c>
      <c r="J95" s="312">
        <v>450</v>
      </c>
      <c r="K95" s="14">
        <v>33636</v>
      </c>
      <c r="L95" s="7">
        <v>5282</v>
      </c>
      <c r="M95" s="108">
        <f t="shared" si="1"/>
        <v>38918</v>
      </c>
    </row>
    <row r="96" spans="1:13" ht="10.5" customHeight="1">
      <c r="A96" s="313" t="s">
        <v>229</v>
      </c>
      <c r="B96" s="318">
        <v>543</v>
      </c>
      <c r="C96" s="318">
        <v>2</v>
      </c>
      <c r="D96" s="318">
        <v>545</v>
      </c>
      <c r="E96" s="318">
        <v>1255</v>
      </c>
      <c r="F96" s="318">
        <v>171</v>
      </c>
      <c r="G96" s="318">
        <v>1426</v>
      </c>
      <c r="H96" s="318">
        <v>1798</v>
      </c>
      <c r="I96" s="318">
        <v>173</v>
      </c>
      <c r="J96" s="318">
        <v>1971</v>
      </c>
      <c r="K96" s="22">
        <v>142182</v>
      </c>
      <c r="L96" s="24">
        <v>20287</v>
      </c>
      <c r="M96" s="110">
        <f t="shared" si="1"/>
        <v>162469</v>
      </c>
    </row>
    <row r="97" spans="1:13" ht="10.5" customHeight="1">
      <c r="A97" s="309" t="s">
        <v>230</v>
      </c>
      <c r="B97" s="317">
        <v>114</v>
      </c>
      <c r="C97" s="317">
        <v>1</v>
      </c>
      <c r="D97" s="317">
        <v>115</v>
      </c>
      <c r="E97" s="317">
        <v>277</v>
      </c>
      <c r="F97" s="317">
        <v>12</v>
      </c>
      <c r="G97" s="312">
        <v>289</v>
      </c>
      <c r="H97" s="312">
        <v>391</v>
      </c>
      <c r="I97" s="312">
        <v>13</v>
      </c>
      <c r="J97" s="312">
        <v>404</v>
      </c>
      <c r="K97" s="14">
        <v>33012</v>
      </c>
      <c r="L97" s="7">
        <v>2338</v>
      </c>
      <c r="M97" s="108">
        <f t="shared" si="1"/>
        <v>35350</v>
      </c>
    </row>
    <row r="98" spans="1:13" ht="10.5" customHeight="1">
      <c r="A98" s="309" t="s">
        <v>231</v>
      </c>
      <c r="B98" s="317">
        <v>161</v>
      </c>
      <c r="C98" s="317">
        <v>0</v>
      </c>
      <c r="D98" s="317">
        <v>161</v>
      </c>
      <c r="E98" s="317">
        <v>301</v>
      </c>
      <c r="F98" s="317">
        <v>17</v>
      </c>
      <c r="G98" s="312">
        <v>318</v>
      </c>
      <c r="H98" s="312">
        <v>462</v>
      </c>
      <c r="I98" s="312">
        <v>17</v>
      </c>
      <c r="J98" s="312">
        <v>479</v>
      </c>
      <c r="K98" s="14">
        <v>29483</v>
      </c>
      <c r="L98" s="7">
        <v>2993</v>
      </c>
      <c r="M98" s="108">
        <f t="shared" si="1"/>
        <v>32476</v>
      </c>
    </row>
    <row r="99" spans="1:13" ht="10.5" customHeight="1">
      <c r="A99" s="309" t="s">
        <v>232</v>
      </c>
      <c r="B99" s="317">
        <v>265</v>
      </c>
      <c r="C99" s="317">
        <v>1</v>
      </c>
      <c r="D99" s="317">
        <v>266</v>
      </c>
      <c r="E99" s="317">
        <v>407</v>
      </c>
      <c r="F99" s="317">
        <v>33</v>
      </c>
      <c r="G99" s="312">
        <v>440</v>
      </c>
      <c r="H99" s="312">
        <v>672</v>
      </c>
      <c r="I99" s="312">
        <v>34</v>
      </c>
      <c r="J99" s="312">
        <v>706</v>
      </c>
      <c r="K99" s="14">
        <v>21228</v>
      </c>
      <c r="L99" s="7">
        <v>1086</v>
      </c>
      <c r="M99" s="108">
        <f t="shared" si="1"/>
        <v>22314</v>
      </c>
    </row>
    <row r="100" spans="1:13" ht="10.5" customHeight="1">
      <c r="A100" s="309" t="s">
        <v>233</v>
      </c>
      <c r="B100" s="317">
        <v>97</v>
      </c>
      <c r="C100" s="317">
        <v>0</v>
      </c>
      <c r="D100" s="317">
        <v>97</v>
      </c>
      <c r="E100" s="317">
        <v>242</v>
      </c>
      <c r="F100" s="317">
        <v>3</v>
      </c>
      <c r="G100" s="312">
        <v>245</v>
      </c>
      <c r="H100" s="312">
        <v>339</v>
      </c>
      <c r="I100" s="312">
        <v>3</v>
      </c>
      <c r="J100" s="312">
        <v>342</v>
      </c>
      <c r="K100" s="14">
        <v>57382</v>
      </c>
      <c r="L100" s="7">
        <v>7150</v>
      </c>
      <c r="M100" s="108">
        <f t="shared" si="1"/>
        <v>64532</v>
      </c>
    </row>
    <row r="101" spans="1:13" ht="10.5" customHeight="1">
      <c r="A101" s="313" t="s">
        <v>234</v>
      </c>
      <c r="B101" s="318">
        <v>637</v>
      </c>
      <c r="C101" s="318">
        <v>2</v>
      </c>
      <c r="D101" s="318">
        <v>639</v>
      </c>
      <c r="E101" s="318">
        <v>1227</v>
      </c>
      <c r="F101" s="318">
        <v>65</v>
      </c>
      <c r="G101" s="318">
        <v>1292</v>
      </c>
      <c r="H101" s="318">
        <v>1864</v>
      </c>
      <c r="I101" s="318">
        <v>67</v>
      </c>
      <c r="J101" s="318">
        <v>1931</v>
      </c>
      <c r="K101" s="22">
        <v>141105</v>
      </c>
      <c r="L101" s="24">
        <v>13567</v>
      </c>
      <c r="M101" s="110">
        <f t="shared" si="1"/>
        <v>154672</v>
      </c>
    </row>
    <row r="102" spans="1:13" ht="10.5" customHeight="1">
      <c r="A102" s="309" t="s">
        <v>235</v>
      </c>
      <c r="B102" s="317">
        <v>123</v>
      </c>
      <c r="C102" s="317">
        <v>4</v>
      </c>
      <c r="D102" s="317">
        <v>127</v>
      </c>
      <c r="E102" s="317">
        <v>365</v>
      </c>
      <c r="F102" s="317">
        <v>188</v>
      </c>
      <c r="G102" s="312">
        <v>553</v>
      </c>
      <c r="H102" s="312">
        <v>488</v>
      </c>
      <c r="I102" s="312">
        <v>192</v>
      </c>
      <c r="J102" s="312">
        <v>680</v>
      </c>
      <c r="K102" s="14">
        <v>38963</v>
      </c>
      <c r="L102" s="7">
        <v>17533</v>
      </c>
      <c r="M102" s="108">
        <f t="shared" si="1"/>
        <v>56496</v>
      </c>
    </row>
    <row r="103" spans="1:13" ht="10.5" customHeight="1">
      <c r="A103" s="309" t="s">
        <v>236</v>
      </c>
      <c r="B103" s="317">
        <v>227</v>
      </c>
      <c r="C103" s="317">
        <v>25</v>
      </c>
      <c r="D103" s="317">
        <v>252</v>
      </c>
      <c r="E103" s="317">
        <v>362</v>
      </c>
      <c r="F103" s="317">
        <v>222</v>
      </c>
      <c r="G103" s="312">
        <v>584</v>
      </c>
      <c r="H103" s="312">
        <v>589</v>
      </c>
      <c r="I103" s="312">
        <v>247</v>
      </c>
      <c r="J103" s="312">
        <v>836</v>
      </c>
      <c r="K103" s="14">
        <v>58743</v>
      </c>
      <c r="L103" s="7">
        <v>33052</v>
      </c>
      <c r="M103" s="108">
        <f t="shared" si="1"/>
        <v>91795</v>
      </c>
    </row>
    <row r="104" spans="1:13" ht="10.5" customHeight="1">
      <c r="A104" s="309" t="s">
        <v>237</v>
      </c>
      <c r="B104" s="317">
        <v>147</v>
      </c>
      <c r="C104" s="317">
        <v>29</v>
      </c>
      <c r="D104" s="317">
        <v>176</v>
      </c>
      <c r="E104" s="317">
        <v>307</v>
      </c>
      <c r="F104" s="317">
        <v>275</v>
      </c>
      <c r="G104" s="312">
        <v>582</v>
      </c>
      <c r="H104" s="312">
        <v>454</v>
      </c>
      <c r="I104" s="312">
        <v>304</v>
      </c>
      <c r="J104" s="312">
        <v>758</v>
      </c>
      <c r="K104" s="14">
        <v>60140</v>
      </c>
      <c r="L104" s="7">
        <v>36506</v>
      </c>
      <c r="M104" s="108">
        <f t="shared" si="1"/>
        <v>96646</v>
      </c>
    </row>
    <row r="105" spans="1:13" ht="10.5" customHeight="1">
      <c r="A105" s="309" t="s">
        <v>238</v>
      </c>
      <c r="B105" s="317">
        <v>111</v>
      </c>
      <c r="C105" s="317">
        <v>4</v>
      </c>
      <c r="D105" s="317">
        <v>115</v>
      </c>
      <c r="E105" s="317">
        <v>262</v>
      </c>
      <c r="F105" s="317">
        <v>270</v>
      </c>
      <c r="G105" s="312">
        <v>532</v>
      </c>
      <c r="H105" s="312">
        <v>373</v>
      </c>
      <c r="I105" s="312">
        <v>274</v>
      </c>
      <c r="J105" s="312">
        <v>647</v>
      </c>
      <c r="K105" s="14">
        <v>36853</v>
      </c>
      <c r="L105" s="7">
        <v>33559</v>
      </c>
      <c r="M105" s="108">
        <f t="shared" si="1"/>
        <v>70412</v>
      </c>
    </row>
    <row r="106" spans="1:13" ht="10.5" customHeight="1">
      <c r="A106" s="313" t="s">
        <v>239</v>
      </c>
      <c r="B106" s="318">
        <v>608</v>
      </c>
      <c r="C106" s="318">
        <v>62</v>
      </c>
      <c r="D106" s="318">
        <v>670</v>
      </c>
      <c r="E106" s="318">
        <v>1296</v>
      </c>
      <c r="F106" s="318">
        <v>955</v>
      </c>
      <c r="G106" s="318">
        <v>2251</v>
      </c>
      <c r="H106" s="318">
        <v>1904</v>
      </c>
      <c r="I106" s="318">
        <v>1017</v>
      </c>
      <c r="J106" s="318">
        <v>2921</v>
      </c>
      <c r="K106" s="22">
        <v>194699</v>
      </c>
      <c r="L106" s="24">
        <v>120650</v>
      </c>
      <c r="M106" s="110">
        <f t="shared" si="1"/>
        <v>315349</v>
      </c>
    </row>
    <row r="107" spans="1:13" ht="10.5" customHeight="1">
      <c r="A107" s="309" t="s">
        <v>240</v>
      </c>
      <c r="B107" s="317">
        <v>183</v>
      </c>
      <c r="C107" s="317">
        <v>0</v>
      </c>
      <c r="D107" s="317">
        <v>183</v>
      </c>
      <c r="E107" s="317">
        <v>521</v>
      </c>
      <c r="F107" s="317">
        <v>22</v>
      </c>
      <c r="G107" s="312">
        <v>543</v>
      </c>
      <c r="H107" s="312">
        <v>704</v>
      </c>
      <c r="I107" s="312">
        <v>22</v>
      </c>
      <c r="J107" s="312">
        <v>726</v>
      </c>
      <c r="K107" s="14">
        <v>60243</v>
      </c>
      <c r="L107" s="7">
        <v>5125</v>
      </c>
      <c r="M107" s="108">
        <f t="shared" si="1"/>
        <v>65368</v>
      </c>
    </row>
    <row r="108" spans="1:13" ht="10.5" customHeight="1">
      <c r="A108" s="309" t="s">
        <v>241</v>
      </c>
      <c r="B108" s="317">
        <v>445</v>
      </c>
      <c r="C108" s="317">
        <v>0</v>
      </c>
      <c r="D108" s="317">
        <v>445</v>
      </c>
      <c r="E108" s="317">
        <v>820</v>
      </c>
      <c r="F108" s="317">
        <v>63</v>
      </c>
      <c r="G108" s="312">
        <v>883</v>
      </c>
      <c r="H108" s="312">
        <v>1265</v>
      </c>
      <c r="I108" s="312">
        <v>63</v>
      </c>
      <c r="J108" s="312">
        <v>1328</v>
      </c>
      <c r="K108" s="14">
        <v>133998</v>
      </c>
      <c r="L108" s="7">
        <v>12632</v>
      </c>
      <c r="M108" s="108">
        <f t="shared" si="1"/>
        <v>146630</v>
      </c>
    </row>
    <row r="109" spans="1:13" ht="10.5" customHeight="1">
      <c r="A109" s="313" t="s">
        <v>242</v>
      </c>
      <c r="B109" s="318">
        <v>628</v>
      </c>
      <c r="C109" s="318">
        <v>0</v>
      </c>
      <c r="D109" s="318">
        <v>628</v>
      </c>
      <c r="E109" s="318">
        <v>1341</v>
      </c>
      <c r="F109" s="318">
        <v>85</v>
      </c>
      <c r="G109" s="318">
        <v>1426</v>
      </c>
      <c r="H109" s="318">
        <v>1969</v>
      </c>
      <c r="I109" s="318">
        <v>85</v>
      </c>
      <c r="J109" s="318">
        <v>2054</v>
      </c>
      <c r="K109" s="22">
        <v>194241</v>
      </c>
      <c r="L109" s="24">
        <v>17757</v>
      </c>
      <c r="M109" s="110">
        <f t="shared" si="1"/>
        <v>211998</v>
      </c>
    </row>
    <row r="110" spans="1:13" ht="10.5" customHeight="1">
      <c r="A110" s="309" t="s">
        <v>243</v>
      </c>
      <c r="B110" s="317">
        <v>358</v>
      </c>
      <c r="C110" s="317">
        <v>0</v>
      </c>
      <c r="D110" s="317">
        <v>358</v>
      </c>
      <c r="E110" s="317">
        <v>642</v>
      </c>
      <c r="F110" s="317">
        <v>25</v>
      </c>
      <c r="G110" s="312">
        <v>667</v>
      </c>
      <c r="H110" s="312">
        <v>1000</v>
      </c>
      <c r="I110" s="312">
        <v>25</v>
      </c>
      <c r="J110" s="312">
        <v>1025</v>
      </c>
      <c r="K110" s="14">
        <v>106190</v>
      </c>
      <c r="L110" s="7">
        <v>4622</v>
      </c>
      <c r="M110" s="108">
        <f t="shared" si="1"/>
        <v>110812</v>
      </c>
    </row>
    <row r="111" spans="1:13" ht="10.5" customHeight="1">
      <c r="A111" s="309" t="s">
        <v>244</v>
      </c>
      <c r="B111" s="317">
        <v>371</v>
      </c>
      <c r="C111" s="317">
        <v>0</v>
      </c>
      <c r="D111" s="317">
        <v>371</v>
      </c>
      <c r="E111" s="317">
        <v>434</v>
      </c>
      <c r="F111" s="317">
        <v>16</v>
      </c>
      <c r="G111" s="312">
        <v>450</v>
      </c>
      <c r="H111" s="312">
        <v>805</v>
      </c>
      <c r="I111" s="312">
        <v>16</v>
      </c>
      <c r="J111" s="312">
        <v>821</v>
      </c>
      <c r="K111" s="14">
        <v>73327</v>
      </c>
      <c r="L111" s="7">
        <v>4534</v>
      </c>
      <c r="M111" s="108">
        <f t="shared" si="1"/>
        <v>77861</v>
      </c>
    </row>
    <row r="112" spans="1:13" ht="10.5" customHeight="1">
      <c r="A112" s="313" t="s">
        <v>245</v>
      </c>
      <c r="B112" s="318">
        <v>729</v>
      </c>
      <c r="C112" s="318">
        <v>0</v>
      </c>
      <c r="D112" s="318">
        <v>729</v>
      </c>
      <c r="E112" s="318">
        <v>1076</v>
      </c>
      <c r="F112" s="318">
        <v>41</v>
      </c>
      <c r="G112" s="318">
        <v>1117</v>
      </c>
      <c r="H112" s="318">
        <v>1805</v>
      </c>
      <c r="I112" s="318">
        <v>41</v>
      </c>
      <c r="J112" s="318">
        <v>1846</v>
      </c>
      <c r="K112" s="22">
        <v>179517</v>
      </c>
      <c r="L112" s="24">
        <v>9156</v>
      </c>
      <c r="M112" s="110">
        <f t="shared" si="1"/>
        <v>188673</v>
      </c>
    </row>
    <row r="113" spans="1:13" ht="10.5" customHeight="1">
      <c r="A113" s="309" t="s">
        <v>246</v>
      </c>
      <c r="B113" s="317">
        <v>47</v>
      </c>
      <c r="C113" s="317">
        <v>0</v>
      </c>
      <c r="D113" s="317">
        <v>47</v>
      </c>
      <c r="E113" s="317">
        <v>162</v>
      </c>
      <c r="F113" s="317">
        <v>7</v>
      </c>
      <c r="G113" s="312">
        <v>169</v>
      </c>
      <c r="H113" s="312">
        <v>209</v>
      </c>
      <c r="I113" s="312">
        <v>7</v>
      </c>
      <c r="J113" s="312">
        <v>216</v>
      </c>
      <c r="K113" s="14">
        <v>11568</v>
      </c>
      <c r="L113" s="7">
        <v>1149</v>
      </c>
      <c r="M113" s="108">
        <f t="shared" si="1"/>
        <v>12717</v>
      </c>
    </row>
    <row r="114" spans="1:13" ht="10.5" customHeight="1">
      <c r="A114" s="309" t="s">
        <v>247</v>
      </c>
      <c r="B114" s="317">
        <v>57</v>
      </c>
      <c r="C114" s="317">
        <v>6</v>
      </c>
      <c r="D114" s="317">
        <v>63</v>
      </c>
      <c r="E114" s="317">
        <v>281</v>
      </c>
      <c r="F114" s="317">
        <v>96</v>
      </c>
      <c r="G114" s="312">
        <v>377</v>
      </c>
      <c r="H114" s="312">
        <v>338</v>
      </c>
      <c r="I114" s="312">
        <v>102</v>
      </c>
      <c r="J114" s="312">
        <v>440</v>
      </c>
      <c r="K114" s="14">
        <v>17310</v>
      </c>
      <c r="L114" s="7">
        <v>6825</v>
      </c>
      <c r="M114" s="108">
        <f t="shared" si="1"/>
        <v>24135</v>
      </c>
    </row>
    <row r="115" spans="1:13" ht="10.5" customHeight="1">
      <c r="A115" s="309" t="s">
        <v>248</v>
      </c>
      <c r="B115" s="317">
        <v>336</v>
      </c>
      <c r="C115" s="317">
        <v>0</v>
      </c>
      <c r="D115" s="317">
        <v>336</v>
      </c>
      <c r="E115" s="317">
        <v>479</v>
      </c>
      <c r="F115" s="317">
        <v>49</v>
      </c>
      <c r="G115" s="312">
        <v>528</v>
      </c>
      <c r="H115" s="312">
        <v>815</v>
      </c>
      <c r="I115" s="312">
        <v>49</v>
      </c>
      <c r="J115" s="312">
        <v>864</v>
      </c>
      <c r="K115" s="14">
        <v>13423</v>
      </c>
      <c r="L115" s="7">
        <v>1771</v>
      </c>
      <c r="M115" s="108">
        <f t="shared" si="1"/>
        <v>15194</v>
      </c>
    </row>
    <row r="116" spans="1:13" ht="10.5" customHeight="1">
      <c r="A116" s="309" t="s">
        <v>249</v>
      </c>
      <c r="B116" s="317">
        <v>49</v>
      </c>
      <c r="C116" s="317">
        <v>0</v>
      </c>
      <c r="D116" s="317">
        <v>49</v>
      </c>
      <c r="E116" s="317">
        <v>221</v>
      </c>
      <c r="F116" s="317">
        <v>13</v>
      </c>
      <c r="G116" s="312">
        <v>234</v>
      </c>
      <c r="H116" s="312">
        <v>270</v>
      </c>
      <c r="I116" s="312">
        <v>13</v>
      </c>
      <c r="J116" s="312">
        <v>283</v>
      </c>
      <c r="K116" s="14">
        <v>93574</v>
      </c>
      <c r="L116" s="7">
        <v>9864</v>
      </c>
      <c r="M116" s="108">
        <f t="shared" si="1"/>
        <v>103438</v>
      </c>
    </row>
    <row r="117" spans="1:13" ht="10.5" customHeight="1">
      <c r="A117" s="309" t="s">
        <v>250</v>
      </c>
      <c r="B117" s="317">
        <v>75</v>
      </c>
      <c r="C117" s="317">
        <v>1</v>
      </c>
      <c r="D117" s="317">
        <v>76</v>
      </c>
      <c r="E117" s="317">
        <v>188</v>
      </c>
      <c r="F117" s="317">
        <v>15</v>
      </c>
      <c r="G117" s="312">
        <v>203</v>
      </c>
      <c r="H117" s="312">
        <v>263</v>
      </c>
      <c r="I117" s="312">
        <v>16</v>
      </c>
      <c r="J117" s="312">
        <v>279</v>
      </c>
      <c r="K117" s="14">
        <v>17445</v>
      </c>
      <c r="L117" s="7">
        <v>2782</v>
      </c>
      <c r="M117" s="108">
        <f t="shared" si="1"/>
        <v>20227</v>
      </c>
    </row>
    <row r="118" spans="1:13" ht="10.5" customHeight="1">
      <c r="A118" s="309" t="s">
        <v>251</v>
      </c>
      <c r="B118" s="317">
        <v>94</v>
      </c>
      <c r="C118" s="317">
        <v>1</v>
      </c>
      <c r="D118" s="317">
        <v>95</v>
      </c>
      <c r="E118" s="317">
        <v>229</v>
      </c>
      <c r="F118" s="317">
        <v>19</v>
      </c>
      <c r="G118" s="312">
        <v>248</v>
      </c>
      <c r="H118" s="312">
        <v>323</v>
      </c>
      <c r="I118" s="312">
        <v>20</v>
      </c>
      <c r="J118" s="312">
        <v>343</v>
      </c>
      <c r="K118" s="14">
        <v>12919</v>
      </c>
      <c r="L118" s="7">
        <v>1350</v>
      </c>
      <c r="M118" s="108">
        <f t="shared" si="1"/>
        <v>14269</v>
      </c>
    </row>
    <row r="119" spans="1:13" ht="10.5" customHeight="1">
      <c r="A119" s="309" t="s">
        <v>252</v>
      </c>
      <c r="B119" s="317">
        <v>78</v>
      </c>
      <c r="C119" s="317">
        <v>0</v>
      </c>
      <c r="D119" s="317">
        <v>78</v>
      </c>
      <c r="E119" s="317">
        <v>290</v>
      </c>
      <c r="F119" s="317">
        <v>56</v>
      </c>
      <c r="G119" s="312">
        <v>346</v>
      </c>
      <c r="H119" s="312">
        <v>368</v>
      </c>
      <c r="I119" s="312">
        <v>56</v>
      </c>
      <c r="J119" s="312">
        <v>424</v>
      </c>
      <c r="K119" s="14">
        <v>27465</v>
      </c>
      <c r="L119" s="7">
        <v>5907</v>
      </c>
      <c r="M119" s="108">
        <f t="shared" si="1"/>
        <v>33372</v>
      </c>
    </row>
    <row r="120" spans="1:13" ht="10.5" customHeight="1">
      <c r="A120" s="309" t="s">
        <v>253</v>
      </c>
      <c r="B120" s="317">
        <v>69</v>
      </c>
      <c r="C120" s="317">
        <v>1</v>
      </c>
      <c r="D120" s="317">
        <v>70</v>
      </c>
      <c r="E120" s="317">
        <v>177</v>
      </c>
      <c r="F120" s="317">
        <v>23</v>
      </c>
      <c r="G120" s="312">
        <v>200</v>
      </c>
      <c r="H120" s="312">
        <v>246</v>
      </c>
      <c r="I120" s="312">
        <v>24</v>
      </c>
      <c r="J120" s="312">
        <v>270</v>
      </c>
      <c r="K120" s="14">
        <v>18359</v>
      </c>
      <c r="L120" s="7">
        <v>2849</v>
      </c>
      <c r="M120" s="108">
        <f t="shared" si="1"/>
        <v>21208</v>
      </c>
    </row>
    <row r="121" spans="1:13" ht="10.5" customHeight="1">
      <c r="A121" s="313" t="s">
        <v>254</v>
      </c>
      <c r="B121" s="318">
        <v>805</v>
      </c>
      <c r="C121" s="318">
        <v>9</v>
      </c>
      <c r="D121" s="318">
        <v>814</v>
      </c>
      <c r="E121" s="318">
        <v>2027</v>
      </c>
      <c r="F121" s="318">
        <v>278</v>
      </c>
      <c r="G121" s="318">
        <v>2305</v>
      </c>
      <c r="H121" s="318">
        <v>2832</v>
      </c>
      <c r="I121" s="318">
        <v>287</v>
      </c>
      <c r="J121" s="318">
        <v>3119</v>
      </c>
      <c r="K121" s="22">
        <v>212063</v>
      </c>
      <c r="L121" s="24">
        <v>32497</v>
      </c>
      <c r="M121" s="110">
        <f t="shared" si="1"/>
        <v>244560</v>
      </c>
    </row>
    <row r="122" spans="1:13" ht="10.5" customHeight="1">
      <c r="A122" s="309" t="s">
        <v>255</v>
      </c>
      <c r="B122" s="317">
        <v>494</v>
      </c>
      <c r="C122" s="317">
        <v>1</v>
      </c>
      <c r="D122" s="317">
        <v>495</v>
      </c>
      <c r="E122" s="317">
        <v>552</v>
      </c>
      <c r="F122" s="317">
        <v>59</v>
      </c>
      <c r="G122" s="312">
        <v>611</v>
      </c>
      <c r="H122" s="312">
        <v>1046</v>
      </c>
      <c r="I122" s="312">
        <v>60</v>
      </c>
      <c r="J122" s="312">
        <v>1106</v>
      </c>
      <c r="K122" s="14">
        <v>132146</v>
      </c>
      <c r="L122" s="7">
        <v>6938</v>
      </c>
      <c r="M122" s="108">
        <f t="shared" si="1"/>
        <v>139084</v>
      </c>
    </row>
    <row r="123" spans="1:13" ht="10.5" customHeight="1">
      <c r="A123" s="309" t="s">
        <v>256</v>
      </c>
      <c r="B123" s="317">
        <v>433</v>
      </c>
      <c r="C123" s="317">
        <v>2</v>
      </c>
      <c r="D123" s="317">
        <v>435</v>
      </c>
      <c r="E123" s="317">
        <v>431</v>
      </c>
      <c r="F123" s="317">
        <v>34</v>
      </c>
      <c r="G123" s="312">
        <v>465</v>
      </c>
      <c r="H123" s="312">
        <v>864</v>
      </c>
      <c r="I123" s="312">
        <v>36</v>
      </c>
      <c r="J123" s="312">
        <v>900</v>
      </c>
      <c r="K123" s="14">
        <v>134810</v>
      </c>
      <c r="L123" s="7">
        <v>16015</v>
      </c>
      <c r="M123" s="108">
        <f t="shared" si="1"/>
        <v>150825</v>
      </c>
    </row>
    <row r="124" spans="1:13" ht="10.5" customHeight="1">
      <c r="A124" s="309" t="s">
        <v>257</v>
      </c>
      <c r="B124" s="317">
        <v>306</v>
      </c>
      <c r="C124" s="317">
        <v>1</v>
      </c>
      <c r="D124" s="317">
        <v>307</v>
      </c>
      <c r="E124" s="317">
        <v>270</v>
      </c>
      <c r="F124" s="317">
        <v>54</v>
      </c>
      <c r="G124" s="312">
        <v>324</v>
      </c>
      <c r="H124" s="312">
        <v>576</v>
      </c>
      <c r="I124" s="312">
        <v>55</v>
      </c>
      <c r="J124" s="312">
        <v>631</v>
      </c>
      <c r="K124" s="14">
        <v>139441</v>
      </c>
      <c r="L124" s="7">
        <v>6698</v>
      </c>
      <c r="M124" s="108">
        <f t="shared" si="1"/>
        <v>146139</v>
      </c>
    </row>
    <row r="125" spans="1:13" ht="10.5" customHeight="1">
      <c r="A125" s="309" t="s">
        <v>258</v>
      </c>
      <c r="B125" s="317">
        <v>391</v>
      </c>
      <c r="C125" s="317">
        <v>0</v>
      </c>
      <c r="D125" s="317">
        <v>391</v>
      </c>
      <c r="E125" s="317">
        <v>478</v>
      </c>
      <c r="F125" s="317">
        <v>29</v>
      </c>
      <c r="G125" s="312">
        <v>507</v>
      </c>
      <c r="H125" s="312">
        <v>869</v>
      </c>
      <c r="I125" s="312">
        <v>29</v>
      </c>
      <c r="J125" s="312">
        <v>898</v>
      </c>
      <c r="K125" s="14">
        <v>156890</v>
      </c>
      <c r="L125" s="7">
        <v>13701</v>
      </c>
      <c r="M125" s="108">
        <f t="shared" si="1"/>
        <v>170591</v>
      </c>
    </row>
    <row r="126" spans="1:13" ht="10.5" customHeight="1">
      <c r="A126" s="313" t="s">
        <v>259</v>
      </c>
      <c r="B126" s="318">
        <v>1624</v>
      </c>
      <c r="C126" s="318">
        <v>4</v>
      </c>
      <c r="D126" s="318">
        <v>1628</v>
      </c>
      <c r="E126" s="318">
        <v>1731</v>
      </c>
      <c r="F126" s="318">
        <v>176</v>
      </c>
      <c r="G126" s="318">
        <v>1907</v>
      </c>
      <c r="H126" s="318">
        <v>3355</v>
      </c>
      <c r="I126" s="318">
        <v>180</v>
      </c>
      <c r="J126" s="318">
        <v>3535</v>
      </c>
      <c r="K126" s="22">
        <v>563287</v>
      </c>
      <c r="L126" s="24">
        <v>43352</v>
      </c>
      <c r="M126" s="110">
        <f t="shared" si="1"/>
        <v>606639</v>
      </c>
    </row>
    <row r="127" spans="1:13" ht="10.5" customHeight="1">
      <c r="A127" s="183" t="s">
        <v>260</v>
      </c>
      <c r="B127" s="184">
        <v>18488</v>
      </c>
      <c r="C127" s="184">
        <v>307</v>
      </c>
      <c r="D127" s="184">
        <v>18795</v>
      </c>
      <c r="E127" s="184">
        <v>35071</v>
      </c>
      <c r="F127" s="184">
        <v>5573</v>
      </c>
      <c r="G127" s="184">
        <v>40644</v>
      </c>
      <c r="H127" s="184">
        <v>53559</v>
      </c>
      <c r="I127" s="184">
        <v>5880</v>
      </c>
      <c r="J127" s="184">
        <v>59439</v>
      </c>
      <c r="K127" s="185">
        <v>5571700</v>
      </c>
      <c r="L127" s="186">
        <v>884214</v>
      </c>
      <c r="M127" s="110">
        <f t="shared" si="1"/>
        <v>6455914</v>
      </c>
    </row>
    <row r="128" spans="1:13" ht="10.5" customHeight="1">
      <c r="A128" s="313" t="s">
        <v>261</v>
      </c>
      <c r="B128" s="319">
        <v>121</v>
      </c>
      <c r="C128" s="319">
        <v>7</v>
      </c>
      <c r="D128" s="319">
        <v>128</v>
      </c>
      <c r="E128" s="319">
        <v>201</v>
      </c>
      <c r="F128" s="319">
        <v>22</v>
      </c>
      <c r="G128" s="318">
        <v>223</v>
      </c>
      <c r="H128" s="318">
        <v>322</v>
      </c>
      <c r="I128" s="318">
        <v>29</v>
      </c>
      <c r="J128" s="318">
        <v>351</v>
      </c>
      <c r="K128" s="14">
        <v>56663</v>
      </c>
      <c r="L128" s="7">
        <v>5832</v>
      </c>
      <c r="M128" s="108">
        <f t="shared" si="1"/>
        <v>62495</v>
      </c>
    </row>
    <row r="129" spans="1:13" ht="10.5" customHeight="1">
      <c r="A129" s="313" t="s">
        <v>262</v>
      </c>
      <c r="B129" s="319">
        <v>84</v>
      </c>
      <c r="C129" s="319">
        <v>2</v>
      </c>
      <c r="D129" s="319">
        <v>86</v>
      </c>
      <c r="E129" s="319">
        <v>177</v>
      </c>
      <c r="F129" s="319">
        <v>11</v>
      </c>
      <c r="G129" s="318">
        <v>188</v>
      </c>
      <c r="H129" s="318">
        <v>261</v>
      </c>
      <c r="I129" s="318">
        <v>13</v>
      </c>
      <c r="J129" s="318">
        <v>274</v>
      </c>
      <c r="K129" s="14">
        <v>52377</v>
      </c>
      <c r="L129" s="7">
        <v>3097</v>
      </c>
      <c r="M129" s="108">
        <f t="shared" si="1"/>
        <v>55474</v>
      </c>
    </row>
    <row r="130" spans="1:13" ht="10.5" customHeight="1">
      <c r="A130" s="313" t="s">
        <v>263</v>
      </c>
      <c r="B130" s="319">
        <v>38</v>
      </c>
      <c r="C130" s="319">
        <v>1</v>
      </c>
      <c r="D130" s="319">
        <v>39</v>
      </c>
      <c r="E130" s="319">
        <v>80</v>
      </c>
      <c r="F130" s="319">
        <v>6</v>
      </c>
      <c r="G130" s="318">
        <v>86</v>
      </c>
      <c r="H130" s="318">
        <v>118</v>
      </c>
      <c r="I130" s="318">
        <v>7</v>
      </c>
      <c r="J130" s="318">
        <v>125</v>
      </c>
      <c r="K130" s="14">
        <v>25029</v>
      </c>
      <c r="L130" s="7">
        <v>2207</v>
      </c>
      <c r="M130" s="108">
        <f t="shared" si="1"/>
        <v>27236</v>
      </c>
    </row>
    <row r="131" spans="1:13" ht="10.5" customHeight="1">
      <c r="A131" s="313" t="s">
        <v>264</v>
      </c>
      <c r="B131" s="319">
        <v>174</v>
      </c>
      <c r="C131" s="319">
        <v>0</v>
      </c>
      <c r="D131" s="319">
        <v>174</v>
      </c>
      <c r="E131" s="319">
        <v>324</v>
      </c>
      <c r="F131" s="319">
        <v>26</v>
      </c>
      <c r="G131" s="318">
        <v>350</v>
      </c>
      <c r="H131" s="318">
        <v>498</v>
      </c>
      <c r="I131" s="318">
        <v>26</v>
      </c>
      <c r="J131" s="318">
        <v>524</v>
      </c>
      <c r="K131" s="14">
        <v>110349</v>
      </c>
      <c r="L131" s="7">
        <v>9068</v>
      </c>
      <c r="M131" s="108">
        <f t="shared" si="1"/>
        <v>119417</v>
      </c>
    </row>
    <row r="132" spans="1:13" ht="10.5" customHeight="1">
      <c r="A132" s="309" t="s">
        <v>265</v>
      </c>
      <c r="B132" s="312">
        <v>165</v>
      </c>
      <c r="C132" s="312">
        <v>34</v>
      </c>
      <c r="D132" s="312">
        <v>199</v>
      </c>
      <c r="E132" s="312">
        <v>420</v>
      </c>
      <c r="F132" s="312">
        <v>127</v>
      </c>
      <c r="G132" s="312">
        <v>547</v>
      </c>
      <c r="H132" s="312">
        <v>585</v>
      </c>
      <c r="I132" s="312">
        <v>161</v>
      </c>
      <c r="J132" s="312">
        <v>746</v>
      </c>
      <c r="K132" s="22">
        <v>93714</v>
      </c>
      <c r="L132" s="24">
        <v>22093</v>
      </c>
      <c r="M132" s="110">
        <f t="shared" si="1"/>
        <v>115807</v>
      </c>
    </row>
    <row r="133" spans="1:13" ht="10.5" customHeight="1">
      <c r="A133" s="180" t="s">
        <v>266</v>
      </c>
      <c r="B133" s="181">
        <v>19070</v>
      </c>
      <c r="C133" s="181">
        <v>351</v>
      </c>
      <c r="D133" s="182">
        <v>19421</v>
      </c>
      <c r="E133" s="181">
        <v>36273</v>
      </c>
      <c r="F133" s="181">
        <v>5765</v>
      </c>
      <c r="G133" s="181">
        <v>42038</v>
      </c>
      <c r="H133" s="181">
        <v>55343</v>
      </c>
      <c r="I133" s="181">
        <v>6116</v>
      </c>
      <c r="J133" s="181">
        <v>61459</v>
      </c>
      <c r="K133" s="310">
        <f>K127+K128+K129+K130+K131</f>
        <v>5816118</v>
      </c>
      <c r="L133" s="311">
        <f>L127+L128+L129+L130+L131</f>
        <v>904418</v>
      </c>
      <c r="M133" s="109">
        <f t="shared" si="1"/>
        <v>6720536</v>
      </c>
    </row>
    <row r="134" ht="10.5" customHeight="1">
      <c r="M134" s="106"/>
    </row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</sheetData>
  <mergeCells count="1">
    <mergeCell ref="K3:M3"/>
  </mergeCells>
  <printOptions gridLines="1" horizontalCentered="1"/>
  <pageMargins left="0.2362204724409449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&amp;LExtrait TS, BCP, BCE&amp;CBase ADoc HC 196&amp;R&amp;D</oddHeader>
    <oddFooter>&amp;LDPD SDES&amp;CCentre de documentation&amp;R&amp;P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32"/>
  <sheetViews>
    <sheetView workbookViewId="0" topLeftCell="A1">
      <selection activeCell="A2" sqref="A2"/>
    </sheetView>
  </sheetViews>
  <sheetFormatPr defaultColWidth="11.421875" defaultRowHeight="12.75"/>
  <cols>
    <col min="1" max="1" width="16.8515625" style="0" customWidth="1"/>
    <col min="2" max="2" width="20.140625" style="0" customWidth="1"/>
    <col min="3" max="3" width="7.140625" style="0" customWidth="1"/>
    <col min="4" max="4" width="6.00390625" style="0" customWidth="1"/>
    <col min="5" max="5" width="6.8515625" style="0" customWidth="1"/>
    <col min="6" max="8" width="6.00390625" style="0" customWidth="1"/>
    <col min="9" max="9" width="7.28125" style="0" customWidth="1"/>
    <col min="10" max="10" width="6.00390625" style="0" customWidth="1"/>
    <col min="11" max="11" width="7.7109375" style="0" customWidth="1"/>
    <col min="12" max="14" width="7.8515625" style="0" customWidth="1"/>
  </cols>
  <sheetData>
    <row r="1" spans="1:11" ht="12.75">
      <c r="A1" s="197" t="s">
        <v>441</v>
      </c>
      <c r="B1" s="38"/>
      <c r="C1" s="39"/>
      <c r="D1" s="39"/>
      <c r="E1" s="39"/>
      <c r="F1" s="39"/>
      <c r="G1" s="39"/>
      <c r="H1" s="39"/>
      <c r="I1" s="39"/>
      <c r="J1" s="6"/>
      <c r="K1" s="6"/>
    </row>
    <row r="2" spans="1:14" ht="12.75">
      <c r="A2" s="40"/>
      <c r="B2" s="6"/>
      <c r="C2" s="41"/>
      <c r="D2" s="42" t="s">
        <v>267</v>
      </c>
      <c r="E2" s="43"/>
      <c r="F2" s="44"/>
      <c r="G2" s="43"/>
      <c r="H2" s="45" t="s">
        <v>268</v>
      </c>
      <c r="I2" s="46"/>
      <c r="J2" s="45"/>
      <c r="K2" s="333" t="s">
        <v>2</v>
      </c>
      <c r="L2" s="346" t="s">
        <v>306</v>
      </c>
      <c r="M2" s="347"/>
      <c r="N2" s="348"/>
    </row>
    <row r="3" spans="1:14" s="124" customFormat="1" ht="56.25">
      <c r="A3" s="47" t="s">
        <v>436</v>
      </c>
      <c r="B3" s="47" t="s">
        <v>438</v>
      </c>
      <c r="C3" s="330" t="s">
        <v>269</v>
      </c>
      <c r="D3" s="330" t="s">
        <v>270</v>
      </c>
      <c r="E3" s="330" t="s">
        <v>442</v>
      </c>
      <c r="F3" s="331" t="s">
        <v>2</v>
      </c>
      <c r="G3" s="330" t="s">
        <v>269</v>
      </c>
      <c r="H3" s="330" t="s">
        <v>270</v>
      </c>
      <c r="I3" s="330" t="s">
        <v>442</v>
      </c>
      <c r="J3" s="332" t="s">
        <v>2</v>
      </c>
      <c r="K3" s="66" t="s">
        <v>341</v>
      </c>
      <c r="L3" s="75" t="s">
        <v>0</v>
      </c>
      <c r="M3" s="75" t="s">
        <v>1</v>
      </c>
      <c r="N3" s="75" t="s">
        <v>137</v>
      </c>
    </row>
    <row r="4" spans="1:14" ht="12.75">
      <c r="A4" s="48" t="s">
        <v>3</v>
      </c>
      <c r="B4" s="48" t="s">
        <v>4</v>
      </c>
      <c r="C4" s="57">
        <v>47</v>
      </c>
      <c r="D4" s="57">
        <v>143</v>
      </c>
      <c r="E4" s="57">
        <v>0</v>
      </c>
      <c r="F4" s="321">
        <v>190</v>
      </c>
      <c r="G4" s="57">
        <v>0</v>
      </c>
      <c r="H4" s="57">
        <v>5</v>
      </c>
      <c r="I4" s="57">
        <v>0</v>
      </c>
      <c r="J4" s="322">
        <v>5</v>
      </c>
      <c r="K4" s="322">
        <v>195</v>
      </c>
      <c r="L4" s="8">
        <v>14031</v>
      </c>
      <c r="M4" s="10">
        <v>947</v>
      </c>
      <c r="N4" s="9">
        <v>14978</v>
      </c>
    </row>
    <row r="5" spans="1:14" ht="12.75">
      <c r="A5" s="49"/>
      <c r="B5" s="40" t="s">
        <v>5</v>
      </c>
      <c r="C5" s="50">
        <v>570</v>
      </c>
      <c r="D5" s="13">
        <v>606</v>
      </c>
      <c r="E5" s="50">
        <v>5</v>
      </c>
      <c r="F5" s="323">
        <v>1181</v>
      </c>
      <c r="G5" s="50">
        <v>6</v>
      </c>
      <c r="H5" s="13">
        <v>94</v>
      </c>
      <c r="I5" s="50">
        <v>3</v>
      </c>
      <c r="J5" s="324">
        <v>103</v>
      </c>
      <c r="K5" s="324">
        <v>1284</v>
      </c>
      <c r="L5" s="14">
        <v>180272</v>
      </c>
      <c r="M5" s="7">
        <v>20010</v>
      </c>
      <c r="N5" s="15">
        <v>200282</v>
      </c>
    </row>
    <row r="6" spans="1:14" ht="12.75">
      <c r="A6" s="49"/>
      <c r="B6" s="40" t="s">
        <v>6</v>
      </c>
      <c r="C6" s="50">
        <v>43</v>
      </c>
      <c r="D6" s="13">
        <v>135</v>
      </c>
      <c r="E6" s="50">
        <v>0</v>
      </c>
      <c r="F6" s="323">
        <v>178</v>
      </c>
      <c r="G6" s="50">
        <v>0</v>
      </c>
      <c r="H6" s="13">
        <v>5</v>
      </c>
      <c r="I6" s="50">
        <v>0</v>
      </c>
      <c r="J6" s="324">
        <v>5</v>
      </c>
      <c r="K6" s="324">
        <v>183</v>
      </c>
      <c r="L6" s="14">
        <v>12014</v>
      </c>
      <c r="M6" s="7">
        <v>931</v>
      </c>
      <c r="N6" s="15">
        <v>12945</v>
      </c>
    </row>
    <row r="7" spans="1:14" ht="12.75">
      <c r="A7" s="49"/>
      <c r="B7" s="40" t="s">
        <v>7</v>
      </c>
      <c r="C7" s="50">
        <v>145</v>
      </c>
      <c r="D7" s="13">
        <v>250</v>
      </c>
      <c r="E7" s="50">
        <v>2</v>
      </c>
      <c r="F7" s="323">
        <v>397</v>
      </c>
      <c r="G7" s="50">
        <v>0</v>
      </c>
      <c r="H7" s="13">
        <v>33</v>
      </c>
      <c r="I7" s="50">
        <v>0</v>
      </c>
      <c r="J7" s="324">
        <v>33</v>
      </c>
      <c r="K7" s="324">
        <v>430</v>
      </c>
      <c r="L7" s="14">
        <v>50528</v>
      </c>
      <c r="M7" s="7">
        <v>5805</v>
      </c>
      <c r="N7" s="15">
        <v>56333</v>
      </c>
    </row>
    <row r="8" spans="1:14" ht="12.75">
      <c r="A8" s="48" t="s">
        <v>309</v>
      </c>
      <c r="B8" s="43"/>
      <c r="C8" s="57">
        <v>805</v>
      </c>
      <c r="D8" s="57">
        <v>1134</v>
      </c>
      <c r="E8" s="57">
        <v>7</v>
      </c>
      <c r="F8" s="321">
        <v>1946</v>
      </c>
      <c r="G8" s="57">
        <v>6</v>
      </c>
      <c r="H8" s="57">
        <v>137</v>
      </c>
      <c r="I8" s="57">
        <v>3</v>
      </c>
      <c r="J8" s="322">
        <v>146</v>
      </c>
      <c r="K8" s="322">
        <v>2092</v>
      </c>
      <c r="L8" s="22">
        <v>256845</v>
      </c>
      <c r="M8" s="72">
        <v>27693</v>
      </c>
      <c r="N8" s="23">
        <f>SUM(N4:N7)</f>
        <v>284538</v>
      </c>
    </row>
    <row r="9" spans="1:14" ht="12.75">
      <c r="A9" s="48" t="s">
        <v>8</v>
      </c>
      <c r="B9" s="48" t="s">
        <v>9</v>
      </c>
      <c r="C9" s="57">
        <v>180</v>
      </c>
      <c r="D9" s="57">
        <v>549</v>
      </c>
      <c r="E9" s="57">
        <v>1</v>
      </c>
      <c r="F9" s="321">
        <v>730</v>
      </c>
      <c r="G9" s="57">
        <v>0</v>
      </c>
      <c r="H9" s="57">
        <v>20</v>
      </c>
      <c r="I9" s="57">
        <v>0</v>
      </c>
      <c r="J9" s="322">
        <v>20</v>
      </c>
      <c r="K9" s="322">
        <v>750</v>
      </c>
      <c r="L9" s="14">
        <v>58063</v>
      </c>
      <c r="M9" s="7">
        <v>4773</v>
      </c>
      <c r="N9" s="15">
        <v>62836</v>
      </c>
    </row>
    <row r="10" spans="1:14" ht="12.75">
      <c r="A10" s="49"/>
      <c r="B10" s="40" t="s">
        <v>10</v>
      </c>
      <c r="C10" s="50">
        <v>283</v>
      </c>
      <c r="D10" s="13">
        <v>693</v>
      </c>
      <c r="E10" s="50">
        <v>0</v>
      </c>
      <c r="F10" s="323">
        <v>976</v>
      </c>
      <c r="G10" s="50">
        <v>0</v>
      </c>
      <c r="H10" s="13">
        <v>22</v>
      </c>
      <c r="I10" s="50">
        <v>0</v>
      </c>
      <c r="J10" s="324">
        <v>22</v>
      </c>
      <c r="K10" s="324">
        <v>998</v>
      </c>
      <c r="L10" s="14">
        <v>88172</v>
      </c>
      <c r="M10" s="7">
        <v>5628</v>
      </c>
      <c r="N10" s="15">
        <v>93800</v>
      </c>
    </row>
    <row r="11" spans="1:14" ht="12.75">
      <c r="A11" s="49"/>
      <c r="B11" s="40" t="s">
        <v>11</v>
      </c>
      <c r="C11" s="50">
        <v>195</v>
      </c>
      <c r="D11" s="13">
        <v>569</v>
      </c>
      <c r="E11" s="50">
        <v>0</v>
      </c>
      <c r="F11" s="323">
        <v>764</v>
      </c>
      <c r="G11" s="50">
        <v>1</v>
      </c>
      <c r="H11" s="13">
        <v>33</v>
      </c>
      <c r="I11" s="50">
        <v>0</v>
      </c>
      <c r="J11" s="324">
        <v>34</v>
      </c>
      <c r="K11" s="324">
        <v>798</v>
      </c>
      <c r="L11" s="14">
        <v>52766</v>
      </c>
      <c r="M11" s="7">
        <v>8699</v>
      </c>
      <c r="N11" s="15">
        <v>61465</v>
      </c>
    </row>
    <row r="12" spans="1:14" ht="12.75">
      <c r="A12" s="48" t="s">
        <v>310</v>
      </c>
      <c r="B12" s="43"/>
      <c r="C12" s="57">
        <v>658</v>
      </c>
      <c r="D12" s="57">
        <v>1811</v>
      </c>
      <c r="E12" s="57">
        <v>1</v>
      </c>
      <c r="F12" s="321">
        <v>2470</v>
      </c>
      <c r="G12" s="57">
        <v>1</v>
      </c>
      <c r="H12" s="57">
        <v>75</v>
      </c>
      <c r="I12" s="57">
        <v>0</v>
      </c>
      <c r="J12" s="322">
        <v>76</v>
      </c>
      <c r="K12" s="322">
        <v>2546</v>
      </c>
      <c r="L12" s="22">
        <v>199001</v>
      </c>
      <c r="M12" s="72">
        <v>19100</v>
      </c>
      <c r="N12" s="23">
        <f>SUM(N9:N11)</f>
        <v>218101</v>
      </c>
    </row>
    <row r="13" spans="1:14" ht="12.75">
      <c r="A13" s="48" t="s">
        <v>12</v>
      </c>
      <c r="B13" s="48" t="s">
        <v>13</v>
      </c>
      <c r="C13" s="57">
        <v>219</v>
      </c>
      <c r="D13" s="57">
        <v>428</v>
      </c>
      <c r="E13" s="57">
        <v>1</v>
      </c>
      <c r="F13" s="321">
        <v>648</v>
      </c>
      <c r="G13" s="57">
        <v>2</v>
      </c>
      <c r="H13" s="57">
        <v>31</v>
      </c>
      <c r="I13" s="57">
        <v>0</v>
      </c>
      <c r="J13" s="322">
        <v>33</v>
      </c>
      <c r="K13" s="322">
        <v>681</v>
      </c>
      <c r="L13" s="14">
        <v>50045</v>
      </c>
      <c r="M13" s="7">
        <v>4441</v>
      </c>
      <c r="N13" s="15">
        <v>54486</v>
      </c>
    </row>
    <row r="14" spans="1:14" ht="12.75">
      <c r="A14" s="49"/>
      <c r="B14" s="40" t="s">
        <v>14</v>
      </c>
      <c r="C14" s="50">
        <v>84</v>
      </c>
      <c r="D14" s="13">
        <v>300</v>
      </c>
      <c r="E14" s="50">
        <v>0</v>
      </c>
      <c r="F14" s="323">
        <v>384</v>
      </c>
      <c r="G14" s="50">
        <v>1</v>
      </c>
      <c r="H14" s="13">
        <v>11</v>
      </c>
      <c r="I14" s="50">
        <v>0</v>
      </c>
      <c r="J14" s="324">
        <v>12</v>
      </c>
      <c r="K14" s="324">
        <v>396</v>
      </c>
      <c r="L14" s="14">
        <v>22951</v>
      </c>
      <c r="M14" s="7">
        <v>1324</v>
      </c>
      <c r="N14" s="15">
        <v>24275</v>
      </c>
    </row>
    <row r="15" spans="1:14" ht="12.75">
      <c r="A15" s="49"/>
      <c r="B15" s="40" t="s">
        <v>15</v>
      </c>
      <c r="C15" s="50">
        <v>107</v>
      </c>
      <c r="D15" s="13">
        <v>286</v>
      </c>
      <c r="E15" s="50">
        <v>0</v>
      </c>
      <c r="F15" s="323">
        <v>393</v>
      </c>
      <c r="G15" s="50">
        <v>0</v>
      </c>
      <c r="H15" s="13">
        <v>20</v>
      </c>
      <c r="I15" s="50">
        <v>0</v>
      </c>
      <c r="J15" s="324">
        <v>20</v>
      </c>
      <c r="K15" s="324">
        <v>413</v>
      </c>
      <c r="L15" s="14">
        <v>24354</v>
      </c>
      <c r="M15" s="7">
        <v>2841</v>
      </c>
      <c r="N15" s="15">
        <v>27195</v>
      </c>
    </row>
    <row r="16" spans="1:14" ht="12.75">
      <c r="A16" s="49"/>
      <c r="B16" s="40" t="s">
        <v>16</v>
      </c>
      <c r="C16" s="50">
        <v>62</v>
      </c>
      <c r="D16" s="13">
        <v>112</v>
      </c>
      <c r="E16" s="50">
        <v>0</v>
      </c>
      <c r="F16" s="323">
        <v>174</v>
      </c>
      <c r="G16" s="50">
        <v>0</v>
      </c>
      <c r="H16" s="13">
        <v>8</v>
      </c>
      <c r="I16" s="50">
        <v>0</v>
      </c>
      <c r="J16" s="324">
        <v>8</v>
      </c>
      <c r="K16" s="324">
        <v>182</v>
      </c>
      <c r="L16" s="14">
        <v>13626</v>
      </c>
      <c r="M16" s="7">
        <v>1365</v>
      </c>
      <c r="N16" s="15">
        <v>14991</v>
      </c>
    </row>
    <row r="17" spans="1:14" ht="12.75">
      <c r="A17" s="48" t="s">
        <v>311</v>
      </c>
      <c r="B17" s="43"/>
      <c r="C17" s="57">
        <v>472</v>
      </c>
      <c r="D17" s="57">
        <v>1126</v>
      </c>
      <c r="E17" s="57">
        <v>1</v>
      </c>
      <c r="F17" s="321">
        <v>1599</v>
      </c>
      <c r="G17" s="57">
        <v>3</v>
      </c>
      <c r="H17" s="57">
        <v>70</v>
      </c>
      <c r="I17" s="57">
        <v>0</v>
      </c>
      <c r="J17" s="322">
        <v>73</v>
      </c>
      <c r="K17" s="322">
        <v>1672</v>
      </c>
      <c r="L17" s="22">
        <v>110976</v>
      </c>
      <c r="M17" s="72">
        <v>9971</v>
      </c>
      <c r="N17" s="23">
        <f>SUM(N13:N16)</f>
        <v>120947</v>
      </c>
    </row>
    <row r="18" spans="1:14" ht="12.75">
      <c r="A18" s="48" t="s">
        <v>17</v>
      </c>
      <c r="B18" s="48" t="s">
        <v>18</v>
      </c>
      <c r="C18" s="57">
        <v>109</v>
      </c>
      <c r="D18" s="57">
        <v>366</v>
      </c>
      <c r="E18" s="57">
        <v>0</v>
      </c>
      <c r="F18" s="321">
        <v>475</v>
      </c>
      <c r="G18" s="57">
        <v>1</v>
      </c>
      <c r="H18" s="57">
        <v>15</v>
      </c>
      <c r="I18" s="57">
        <v>0</v>
      </c>
      <c r="J18" s="322">
        <v>16</v>
      </c>
      <c r="K18" s="322">
        <v>491</v>
      </c>
      <c r="L18" s="14">
        <v>31504</v>
      </c>
      <c r="M18" s="7">
        <v>1966</v>
      </c>
      <c r="N18" s="15">
        <v>33470</v>
      </c>
    </row>
    <row r="19" spans="1:14" ht="12.75">
      <c r="A19" s="49"/>
      <c r="B19" s="40" t="s">
        <v>19</v>
      </c>
      <c r="C19" s="50">
        <v>332</v>
      </c>
      <c r="D19" s="13">
        <v>601</v>
      </c>
      <c r="E19" s="50">
        <v>2</v>
      </c>
      <c r="F19" s="323">
        <v>935</v>
      </c>
      <c r="G19" s="50">
        <v>2</v>
      </c>
      <c r="H19" s="13">
        <v>59</v>
      </c>
      <c r="I19" s="50">
        <v>1</v>
      </c>
      <c r="J19" s="324">
        <v>62</v>
      </c>
      <c r="K19" s="324">
        <v>997</v>
      </c>
      <c r="L19" s="14">
        <v>116616</v>
      </c>
      <c r="M19" s="7">
        <v>11838</v>
      </c>
      <c r="N19" s="15">
        <v>128454</v>
      </c>
    </row>
    <row r="20" spans="1:14" ht="12.75">
      <c r="A20" s="49"/>
      <c r="B20" s="40" t="s">
        <v>20</v>
      </c>
      <c r="C20" s="50">
        <v>81</v>
      </c>
      <c r="D20" s="13">
        <v>278</v>
      </c>
      <c r="E20" s="50">
        <v>0</v>
      </c>
      <c r="F20" s="323">
        <v>359</v>
      </c>
      <c r="G20" s="50">
        <v>0</v>
      </c>
      <c r="H20" s="13">
        <v>23</v>
      </c>
      <c r="I20" s="50">
        <v>0</v>
      </c>
      <c r="J20" s="324">
        <v>23</v>
      </c>
      <c r="K20" s="324">
        <v>382</v>
      </c>
      <c r="L20" s="14">
        <v>27918</v>
      </c>
      <c r="M20" s="7">
        <v>2738</v>
      </c>
      <c r="N20" s="15">
        <v>30656</v>
      </c>
    </row>
    <row r="21" spans="1:14" ht="12.75">
      <c r="A21" s="49"/>
      <c r="B21" s="40" t="s">
        <v>21</v>
      </c>
      <c r="C21" s="50">
        <v>97</v>
      </c>
      <c r="D21" s="13">
        <v>257</v>
      </c>
      <c r="E21" s="50">
        <v>0</v>
      </c>
      <c r="F21" s="323">
        <v>354</v>
      </c>
      <c r="G21" s="50">
        <v>0</v>
      </c>
      <c r="H21" s="13">
        <v>17</v>
      </c>
      <c r="I21" s="50">
        <v>0</v>
      </c>
      <c r="J21" s="324">
        <v>17</v>
      </c>
      <c r="K21" s="324">
        <v>371</v>
      </c>
      <c r="L21" s="14">
        <v>25913</v>
      </c>
      <c r="M21" s="7">
        <v>2939</v>
      </c>
      <c r="N21" s="15">
        <v>28852</v>
      </c>
    </row>
    <row r="22" spans="1:14" ht="12.75">
      <c r="A22" s="49"/>
      <c r="B22" s="40" t="s">
        <v>22</v>
      </c>
      <c r="C22" s="50">
        <v>158</v>
      </c>
      <c r="D22" s="13">
        <v>455</v>
      </c>
      <c r="E22" s="50">
        <v>0</v>
      </c>
      <c r="F22" s="323">
        <v>613</v>
      </c>
      <c r="G22" s="50">
        <v>9</v>
      </c>
      <c r="H22" s="13">
        <v>108</v>
      </c>
      <c r="I22" s="50">
        <v>0</v>
      </c>
      <c r="J22" s="324">
        <v>117</v>
      </c>
      <c r="K22" s="324">
        <v>730</v>
      </c>
      <c r="L22" s="14">
        <v>46512</v>
      </c>
      <c r="M22" s="7">
        <v>11369</v>
      </c>
      <c r="N22" s="15">
        <v>57881</v>
      </c>
    </row>
    <row r="23" spans="1:14" ht="12.75">
      <c r="A23" s="48" t="s">
        <v>312</v>
      </c>
      <c r="B23" s="43"/>
      <c r="C23" s="57">
        <v>777</v>
      </c>
      <c r="D23" s="57">
        <v>1957</v>
      </c>
      <c r="E23" s="57">
        <v>2</v>
      </c>
      <c r="F23" s="321">
        <v>2736</v>
      </c>
      <c r="G23" s="57">
        <v>12</v>
      </c>
      <c r="H23" s="57">
        <v>222</v>
      </c>
      <c r="I23" s="57">
        <v>1</v>
      </c>
      <c r="J23" s="322">
        <v>235</v>
      </c>
      <c r="K23" s="22">
        <v>2971</v>
      </c>
      <c r="L23" s="72">
        <v>248463</v>
      </c>
      <c r="M23" s="72">
        <v>30850</v>
      </c>
      <c r="N23" s="23">
        <f>SUM(N18:N22)</f>
        <v>279313</v>
      </c>
    </row>
    <row r="24" spans="1:14" ht="12.75">
      <c r="A24" s="48" t="s">
        <v>23</v>
      </c>
      <c r="B24" s="48" t="s">
        <v>24</v>
      </c>
      <c r="C24" s="57">
        <v>268</v>
      </c>
      <c r="D24" s="57">
        <v>418</v>
      </c>
      <c r="E24" s="57">
        <v>0</v>
      </c>
      <c r="F24" s="321">
        <v>686</v>
      </c>
      <c r="G24" s="57">
        <v>2</v>
      </c>
      <c r="H24" s="57">
        <v>47</v>
      </c>
      <c r="I24" s="57">
        <v>0</v>
      </c>
      <c r="J24" s="322">
        <v>49</v>
      </c>
      <c r="K24" s="324">
        <v>735</v>
      </c>
      <c r="L24" s="14">
        <v>60361</v>
      </c>
      <c r="M24" s="7">
        <v>10816</v>
      </c>
      <c r="N24" s="15">
        <v>71177</v>
      </c>
    </row>
    <row r="25" spans="1:14" ht="12.75">
      <c r="A25" s="49"/>
      <c r="B25" s="40" t="s">
        <v>25</v>
      </c>
      <c r="C25" s="50">
        <v>132</v>
      </c>
      <c r="D25" s="13">
        <v>323</v>
      </c>
      <c r="E25" s="50">
        <v>0</v>
      </c>
      <c r="F25" s="323">
        <v>455</v>
      </c>
      <c r="G25" s="50">
        <v>3</v>
      </c>
      <c r="H25" s="13">
        <v>56</v>
      </c>
      <c r="I25" s="50">
        <v>0</v>
      </c>
      <c r="J25" s="324">
        <v>59</v>
      </c>
      <c r="K25" s="324">
        <v>514</v>
      </c>
      <c r="L25" s="14">
        <v>43265</v>
      </c>
      <c r="M25" s="7">
        <v>10041</v>
      </c>
      <c r="N25" s="15">
        <v>53306</v>
      </c>
    </row>
    <row r="26" spans="1:14" ht="12.75">
      <c r="A26" s="49"/>
      <c r="B26" s="40" t="s">
        <v>26</v>
      </c>
      <c r="C26" s="50">
        <v>94</v>
      </c>
      <c r="D26" s="13">
        <v>227</v>
      </c>
      <c r="E26" s="50">
        <v>0</v>
      </c>
      <c r="F26" s="323">
        <v>321</v>
      </c>
      <c r="G26" s="50">
        <v>8</v>
      </c>
      <c r="H26" s="13">
        <v>40</v>
      </c>
      <c r="I26" s="50">
        <v>0</v>
      </c>
      <c r="J26" s="324">
        <v>48</v>
      </c>
      <c r="K26" s="324">
        <v>369</v>
      </c>
      <c r="L26" s="14">
        <v>24390</v>
      </c>
      <c r="M26" s="7">
        <v>6672</v>
      </c>
      <c r="N26" s="15">
        <v>31062</v>
      </c>
    </row>
    <row r="27" spans="1:14" ht="12.75">
      <c r="A27" s="48" t="s">
        <v>313</v>
      </c>
      <c r="B27" s="43"/>
      <c r="C27" s="57">
        <v>494</v>
      </c>
      <c r="D27" s="57">
        <v>968</v>
      </c>
      <c r="E27" s="57">
        <v>0</v>
      </c>
      <c r="F27" s="321">
        <v>1462</v>
      </c>
      <c r="G27" s="57">
        <v>13</v>
      </c>
      <c r="H27" s="57">
        <v>143</v>
      </c>
      <c r="I27" s="57">
        <v>0</v>
      </c>
      <c r="J27" s="322">
        <v>156</v>
      </c>
      <c r="K27" s="22">
        <v>1618</v>
      </c>
      <c r="L27" s="22">
        <v>128016</v>
      </c>
      <c r="M27" s="24">
        <v>27529</v>
      </c>
      <c r="N27" s="23">
        <f>SUM(N24:N26)</f>
        <v>155545</v>
      </c>
    </row>
    <row r="28" spans="1:14" ht="12.75">
      <c r="A28" s="48" t="s">
        <v>27</v>
      </c>
      <c r="B28" s="48" t="s">
        <v>28</v>
      </c>
      <c r="C28" s="57">
        <v>101</v>
      </c>
      <c r="D28" s="57">
        <v>293</v>
      </c>
      <c r="E28" s="57">
        <v>0</v>
      </c>
      <c r="F28" s="321">
        <v>394</v>
      </c>
      <c r="G28" s="57">
        <v>0</v>
      </c>
      <c r="H28" s="57">
        <v>16</v>
      </c>
      <c r="I28" s="57">
        <v>0</v>
      </c>
      <c r="J28" s="322">
        <v>16</v>
      </c>
      <c r="K28" s="324">
        <v>410</v>
      </c>
      <c r="L28" s="14">
        <v>27939</v>
      </c>
      <c r="M28" s="7">
        <v>2684</v>
      </c>
      <c r="N28" s="15">
        <v>30623</v>
      </c>
    </row>
    <row r="29" spans="1:14" ht="12.75">
      <c r="A29" s="49"/>
      <c r="B29" s="40" t="s">
        <v>29</v>
      </c>
      <c r="C29" s="50">
        <v>38</v>
      </c>
      <c r="D29" s="13">
        <v>191</v>
      </c>
      <c r="E29" s="50">
        <v>0</v>
      </c>
      <c r="F29" s="323">
        <v>229</v>
      </c>
      <c r="G29" s="50">
        <v>0</v>
      </c>
      <c r="H29" s="13">
        <v>19</v>
      </c>
      <c r="I29" s="50">
        <v>0</v>
      </c>
      <c r="J29" s="324">
        <v>19</v>
      </c>
      <c r="K29" s="324">
        <v>248</v>
      </c>
      <c r="L29" s="14">
        <v>10838</v>
      </c>
      <c r="M29" s="7">
        <v>2015</v>
      </c>
      <c r="N29" s="15">
        <v>12853</v>
      </c>
    </row>
    <row r="30" spans="1:14" ht="12.75">
      <c r="A30" s="49"/>
      <c r="B30" s="40" t="s">
        <v>30</v>
      </c>
      <c r="C30" s="50">
        <v>45</v>
      </c>
      <c r="D30" s="13">
        <v>180</v>
      </c>
      <c r="E30" s="50">
        <v>0</v>
      </c>
      <c r="F30" s="323">
        <v>225</v>
      </c>
      <c r="G30" s="50">
        <v>0</v>
      </c>
      <c r="H30" s="13">
        <v>80</v>
      </c>
      <c r="I30" s="50">
        <v>0</v>
      </c>
      <c r="J30" s="324">
        <v>80</v>
      </c>
      <c r="K30" s="324">
        <v>305</v>
      </c>
      <c r="L30" s="14">
        <v>13820</v>
      </c>
      <c r="M30" s="7">
        <v>7793</v>
      </c>
      <c r="N30" s="15">
        <v>21613</v>
      </c>
    </row>
    <row r="31" spans="1:14" ht="12.75">
      <c r="A31" s="49"/>
      <c r="B31" s="40" t="s">
        <v>31</v>
      </c>
      <c r="C31" s="50">
        <v>157</v>
      </c>
      <c r="D31" s="13">
        <v>423</v>
      </c>
      <c r="E31" s="50">
        <v>3</v>
      </c>
      <c r="F31" s="323">
        <v>583</v>
      </c>
      <c r="G31" s="50">
        <v>0</v>
      </c>
      <c r="H31" s="13">
        <v>52</v>
      </c>
      <c r="I31" s="50">
        <v>0</v>
      </c>
      <c r="J31" s="324">
        <v>52</v>
      </c>
      <c r="K31" s="324">
        <v>635</v>
      </c>
      <c r="L31" s="14">
        <v>49016</v>
      </c>
      <c r="M31" s="7">
        <v>7256</v>
      </c>
      <c r="N31" s="15">
        <v>56272</v>
      </c>
    </row>
    <row r="32" spans="1:14" ht="12.75">
      <c r="A32" s="48" t="s">
        <v>314</v>
      </c>
      <c r="B32" s="43"/>
      <c r="C32" s="57">
        <v>341</v>
      </c>
      <c r="D32" s="57">
        <v>1087</v>
      </c>
      <c r="E32" s="57">
        <v>3</v>
      </c>
      <c r="F32" s="321">
        <v>1431</v>
      </c>
      <c r="G32" s="57">
        <v>0</v>
      </c>
      <c r="H32" s="57">
        <v>167</v>
      </c>
      <c r="I32" s="57">
        <v>0</v>
      </c>
      <c r="J32" s="322">
        <v>167</v>
      </c>
      <c r="K32" s="22">
        <v>1598</v>
      </c>
      <c r="L32" s="22">
        <v>101613</v>
      </c>
      <c r="M32" s="24">
        <v>19748</v>
      </c>
      <c r="N32" s="23">
        <f>SUM(N28:N31)</f>
        <v>121361</v>
      </c>
    </row>
    <row r="33" spans="1:14" ht="12.75">
      <c r="A33" s="48" t="s">
        <v>32</v>
      </c>
      <c r="B33" s="48" t="s">
        <v>33</v>
      </c>
      <c r="C33" s="57">
        <v>29</v>
      </c>
      <c r="D33" s="57">
        <v>87</v>
      </c>
      <c r="E33" s="57">
        <v>0</v>
      </c>
      <c r="F33" s="321">
        <v>116</v>
      </c>
      <c r="G33" s="57">
        <v>0</v>
      </c>
      <c r="H33" s="57">
        <v>2</v>
      </c>
      <c r="I33" s="57">
        <v>0</v>
      </c>
      <c r="J33" s="322">
        <v>2</v>
      </c>
      <c r="K33" s="324">
        <v>118</v>
      </c>
      <c r="L33" s="14">
        <v>11492</v>
      </c>
      <c r="M33" s="7">
        <v>823</v>
      </c>
      <c r="N33" s="15">
        <v>12315</v>
      </c>
    </row>
    <row r="34" spans="1:14" ht="12.75">
      <c r="A34" s="49"/>
      <c r="B34" s="40" t="s">
        <v>34</v>
      </c>
      <c r="C34" s="50">
        <v>38</v>
      </c>
      <c r="D34" s="13">
        <v>127</v>
      </c>
      <c r="E34" s="50">
        <v>3</v>
      </c>
      <c r="F34" s="323">
        <v>168</v>
      </c>
      <c r="G34" s="50">
        <v>1</v>
      </c>
      <c r="H34" s="13">
        <v>1</v>
      </c>
      <c r="I34" s="50">
        <v>0</v>
      </c>
      <c r="J34" s="324">
        <v>2</v>
      </c>
      <c r="K34" s="324">
        <v>170</v>
      </c>
      <c r="L34" s="14">
        <v>12857</v>
      </c>
      <c r="M34" s="7">
        <v>389</v>
      </c>
      <c r="N34" s="15">
        <v>13246</v>
      </c>
    </row>
    <row r="35" spans="1:14" ht="12.75">
      <c r="A35" s="48" t="s">
        <v>315</v>
      </c>
      <c r="B35" s="43"/>
      <c r="C35" s="57">
        <v>67</v>
      </c>
      <c r="D35" s="57">
        <v>214</v>
      </c>
      <c r="E35" s="57">
        <v>3</v>
      </c>
      <c r="F35" s="321">
        <v>284</v>
      </c>
      <c r="G35" s="57">
        <v>1</v>
      </c>
      <c r="H35" s="57">
        <v>3</v>
      </c>
      <c r="I35" s="57">
        <v>0</v>
      </c>
      <c r="J35" s="322">
        <v>4</v>
      </c>
      <c r="K35" s="22">
        <v>288</v>
      </c>
      <c r="L35" s="22">
        <v>24349</v>
      </c>
      <c r="M35" s="24">
        <v>1212</v>
      </c>
      <c r="N35" s="23">
        <f>SUM(N33:N34)</f>
        <v>25561</v>
      </c>
    </row>
    <row r="36" spans="1:14" ht="12.75">
      <c r="A36" s="48" t="s">
        <v>35</v>
      </c>
      <c r="B36" s="48" t="s">
        <v>36</v>
      </c>
      <c r="C36" s="57">
        <v>424</v>
      </c>
      <c r="D36" s="57">
        <v>705</v>
      </c>
      <c r="E36" s="57">
        <v>2</v>
      </c>
      <c r="F36" s="321">
        <v>1131</v>
      </c>
      <c r="G36" s="57">
        <v>0</v>
      </c>
      <c r="H36" s="57">
        <v>34</v>
      </c>
      <c r="I36" s="57">
        <v>0</v>
      </c>
      <c r="J36" s="322">
        <v>34</v>
      </c>
      <c r="K36" s="324">
        <v>1165</v>
      </c>
      <c r="L36" s="14">
        <v>142487</v>
      </c>
      <c r="M36" s="7">
        <v>7580</v>
      </c>
      <c r="N36" s="15">
        <v>150067</v>
      </c>
    </row>
    <row r="37" spans="1:14" ht="12.75">
      <c r="A37" s="49"/>
      <c r="B37" s="40" t="s">
        <v>37</v>
      </c>
      <c r="C37" s="50">
        <v>391</v>
      </c>
      <c r="D37" s="13">
        <v>404</v>
      </c>
      <c r="E37" s="50">
        <v>1</v>
      </c>
      <c r="F37" s="323">
        <v>796</v>
      </c>
      <c r="G37" s="50">
        <v>1</v>
      </c>
      <c r="H37" s="13">
        <v>37</v>
      </c>
      <c r="I37" s="50">
        <v>0</v>
      </c>
      <c r="J37" s="324">
        <v>38</v>
      </c>
      <c r="K37" s="324">
        <v>834</v>
      </c>
      <c r="L37" s="14">
        <v>165923</v>
      </c>
      <c r="M37" s="7">
        <v>9194</v>
      </c>
      <c r="N37" s="15">
        <v>175117</v>
      </c>
    </row>
    <row r="38" spans="1:14" ht="12.75">
      <c r="A38" s="49"/>
      <c r="B38" s="40" t="s">
        <v>38</v>
      </c>
      <c r="C38" s="50">
        <v>334</v>
      </c>
      <c r="D38" s="13">
        <v>293</v>
      </c>
      <c r="E38" s="50">
        <v>1</v>
      </c>
      <c r="F38" s="323">
        <v>628</v>
      </c>
      <c r="G38" s="50">
        <v>3</v>
      </c>
      <c r="H38" s="13">
        <v>39</v>
      </c>
      <c r="I38" s="50">
        <v>0</v>
      </c>
      <c r="J38" s="324">
        <v>42</v>
      </c>
      <c r="K38" s="324">
        <v>670</v>
      </c>
      <c r="L38" s="14">
        <v>129429</v>
      </c>
      <c r="M38" s="7">
        <v>10681</v>
      </c>
      <c r="N38" s="15">
        <v>140110</v>
      </c>
    </row>
    <row r="39" spans="1:14" ht="12.75">
      <c r="A39" s="48" t="s">
        <v>316</v>
      </c>
      <c r="B39" s="43"/>
      <c r="C39" s="57">
        <v>1149</v>
      </c>
      <c r="D39" s="57">
        <v>1402</v>
      </c>
      <c r="E39" s="57">
        <v>4</v>
      </c>
      <c r="F39" s="321">
        <v>2555</v>
      </c>
      <c r="G39" s="57">
        <v>4</v>
      </c>
      <c r="H39" s="57">
        <v>110</v>
      </c>
      <c r="I39" s="57">
        <v>0</v>
      </c>
      <c r="J39" s="322">
        <v>114</v>
      </c>
      <c r="K39" s="22">
        <v>2669</v>
      </c>
      <c r="L39" s="22">
        <v>437839</v>
      </c>
      <c r="M39" s="24">
        <v>27455</v>
      </c>
      <c r="N39" s="23">
        <f>SUM(N36:N38)</f>
        <v>465294</v>
      </c>
    </row>
    <row r="40" spans="1:14" ht="12.75">
      <c r="A40" s="48" t="s">
        <v>39</v>
      </c>
      <c r="B40" s="48" t="s">
        <v>40</v>
      </c>
      <c r="C40" s="57">
        <v>248</v>
      </c>
      <c r="D40" s="57">
        <v>442</v>
      </c>
      <c r="E40" s="57">
        <v>1</v>
      </c>
      <c r="F40" s="321">
        <v>691</v>
      </c>
      <c r="G40" s="57">
        <v>2</v>
      </c>
      <c r="H40" s="57">
        <v>26</v>
      </c>
      <c r="I40" s="57">
        <v>0</v>
      </c>
      <c r="J40" s="322">
        <v>28</v>
      </c>
      <c r="K40" s="324">
        <v>719</v>
      </c>
      <c r="L40" s="14">
        <v>47935</v>
      </c>
      <c r="M40" s="7">
        <v>4229</v>
      </c>
      <c r="N40" s="15">
        <v>52164</v>
      </c>
    </row>
    <row r="41" spans="1:14" ht="12.75">
      <c r="A41" s="49"/>
      <c r="B41" s="40" t="s">
        <v>41</v>
      </c>
      <c r="C41" s="50">
        <v>86</v>
      </c>
      <c r="D41" s="13">
        <v>201</v>
      </c>
      <c r="E41" s="50">
        <v>1</v>
      </c>
      <c r="F41" s="323">
        <v>288</v>
      </c>
      <c r="G41" s="50">
        <v>1</v>
      </c>
      <c r="H41" s="13">
        <v>10</v>
      </c>
      <c r="I41" s="50">
        <v>0</v>
      </c>
      <c r="J41" s="324">
        <v>11</v>
      </c>
      <c r="K41" s="324">
        <v>299</v>
      </c>
      <c r="L41" s="14">
        <v>19711</v>
      </c>
      <c r="M41" s="7">
        <v>1303</v>
      </c>
      <c r="N41" s="15">
        <v>21014</v>
      </c>
    </row>
    <row r="42" spans="1:14" ht="12.75">
      <c r="A42" s="49"/>
      <c r="B42" s="40" t="s">
        <v>42</v>
      </c>
      <c r="C42" s="50">
        <v>239</v>
      </c>
      <c r="D42" s="13">
        <v>492</v>
      </c>
      <c r="E42" s="50">
        <v>0</v>
      </c>
      <c r="F42" s="323">
        <v>731</v>
      </c>
      <c r="G42" s="50">
        <v>3</v>
      </c>
      <c r="H42" s="13">
        <v>26</v>
      </c>
      <c r="I42" s="50">
        <v>0</v>
      </c>
      <c r="J42" s="324">
        <v>29</v>
      </c>
      <c r="K42" s="324">
        <v>760</v>
      </c>
      <c r="L42" s="14">
        <v>49500</v>
      </c>
      <c r="M42" s="7">
        <v>4259</v>
      </c>
      <c r="N42" s="15">
        <v>53759</v>
      </c>
    </row>
    <row r="43" spans="1:14" ht="12.75">
      <c r="A43" s="49"/>
      <c r="B43" s="40" t="s">
        <v>43</v>
      </c>
      <c r="C43" s="50">
        <v>163</v>
      </c>
      <c r="D43" s="13">
        <v>342</v>
      </c>
      <c r="E43" s="50">
        <v>0</v>
      </c>
      <c r="F43" s="323">
        <v>505</v>
      </c>
      <c r="G43" s="50">
        <v>0</v>
      </c>
      <c r="H43" s="13">
        <v>9</v>
      </c>
      <c r="I43" s="50">
        <v>0</v>
      </c>
      <c r="J43" s="324">
        <v>9</v>
      </c>
      <c r="K43" s="324">
        <v>514</v>
      </c>
      <c r="L43" s="14">
        <v>31698</v>
      </c>
      <c r="M43" s="7">
        <v>2656</v>
      </c>
      <c r="N43" s="15">
        <v>34354</v>
      </c>
    </row>
    <row r="44" spans="1:14" ht="12.75">
      <c r="A44" s="48" t="s">
        <v>317</v>
      </c>
      <c r="B44" s="43"/>
      <c r="C44" s="57">
        <v>736</v>
      </c>
      <c r="D44" s="57">
        <v>1477</v>
      </c>
      <c r="E44" s="57">
        <v>2</v>
      </c>
      <c r="F44" s="321">
        <v>2215</v>
      </c>
      <c r="G44" s="57">
        <v>6</v>
      </c>
      <c r="H44" s="57">
        <v>71</v>
      </c>
      <c r="I44" s="57">
        <v>0</v>
      </c>
      <c r="J44" s="322">
        <v>77</v>
      </c>
      <c r="K44" s="22">
        <v>2292</v>
      </c>
      <c r="L44" s="22">
        <v>148844</v>
      </c>
      <c r="M44" s="24">
        <v>12447</v>
      </c>
      <c r="N44" s="23">
        <f>SUM(N40:N43)</f>
        <v>161291</v>
      </c>
    </row>
    <row r="45" spans="1:14" ht="12.75">
      <c r="A45" s="48" t="s">
        <v>44</v>
      </c>
      <c r="B45" s="48" t="s">
        <v>45</v>
      </c>
      <c r="C45" s="57">
        <v>87</v>
      </c>
      <c r="D45" s="57">
        <v>254</v>
      </c>
      <c r="E45" s="57">
        <v>0</v>
      </c>
      <c r="F45" s="321">
        <v>341</v>
      </c>
      <c r="G45" s="57">
        <v>4</v>
      </c>
      <c r="H45" s="57">
        <v>114</v>
      </c>
      <c r="I45" s="57">
        <v>0</v>
      </c>
      <c r="J45" s="322">
        <v>118</v>
      </c>
      <c r="K45" s="324">
        <v>459</v>
      </c>
      <c r="L45" s="14">
        <v>21401</v>
      </c>
      <c r="M45" s="7">
        <v>8830</v>
      </c>
      <c r="N45" s="15">
        <v>30231</v>
      </c>
    </row>
    <row r="46" spans="1:14" ht="12.75">
      <c r="A46" s="49"/>
      <c r="B46" s="40" t="s">
        <v>46</v>
      </c>
      <c r="C46" s="50">
        <v>157</v>
      </c>
      <c r="D46" s="13">
        <v>313</v>
      </c>
      <c r="E46" s="50">
        <v>0</v>
      </c>
      <c r="F46" s="323">
        <v>470</v>
      </c>
      <c r="G46" s="50">
        <v>1</v>
      </c>
      <c r="H46" s="13">
        <v>47</v>
      </c>
      <c r="I46" s="50">
        <v>0</v>
      </c>
      <c r="J46" s="324">
        <v>48</v>
      </c>
      <c r="K46" s="324">
        <v>518</v>
      </c>
      <c r="L46" s="14">
        <v>42467</v>
      </c>
      <c r="M46" s="7">
        <v>6951</v>
      </c>
      <c r="N46" s="15">
        <v>49418</v>
      </c>
    </row>
    <row r="47" spans="1:14" ht="12.75">
      <c r="A47" s="49"/>
      <c r="B47" s="40" t="s">
        <v>47</v>
      </c>
      <c r="C47" s="50">
        <v>196</v>
      </c>
      <c r="D47" s="13">
        <v>407</v>
      </c>
      <c r="E47" s="50">
        <v>0</v>
      </c>
      <c r="F47" s="323">
        <v>603</v>
      </c>
      <c r="G47" s="50">
        <v>4</v>
      </c>
      <c r="H47" s="13">
        <v>53</v>
      </c>
      <c r="I47" s="50">
        <v>0</v>
      </c>
      <c r="J47" s="324">
        <v>57</v>
      </c>
      <c r="K47" s="324">
        <v>660</v>
      </c>
      <c r="L47" s="14">
        <v>61912</v>
      </c>
      <c r="M47" s="7">
        <v>10220</v>
      </c>
      <c r="N47" s="15">
        <v>72132</v>
      </c>
    </row>
    <row r="48" spans="1:14" ht="12.75">
      <c r="A48" s="49"/>
      <c r="B48" s="40" t="s">
        <v>48</v>
      </c>
      <c r="C48" s="50">
        <v>436</v>
      </c>
      <c r="D48" s="13">
        <v>688</v>
      </c>
      <c r="E48" s="50">
        <v>1</v>
      </c>
      <c r="F48" s="323">
        <v>1125</v>
      </c>
      <c r="G48" s="50">
        <v>1</v>
      </c>
      <c r="H48" s="13">
        <v>85</v>
      </c>
      <c r="I48" s="50">
        <v>0</v>
      </c>
      <c r="J48" s="324">
        <v>86</v>
      </c>
      <c r="K48" s="324">
        <v>1211</v>
      </c>
      <c r="L48" s="14">
        <v>109435</v>
      </c>
      <c r="M48" s="7">
        <v>11884</v>
      </c>
      <c r="N48" s="15">
        <v>121319</v>
      </c>
    </row>
    <row r="49" spans="1:14" ht="12.75">
      <c r="A49" s="49"/>
      <c r="B49" s="40" t="s">
        <v>49</v>
      </c>
      <c r="C49" s="50">
        <v>131</v>
      </c>
      <c r="D49" s="13">
        <v>333</v>
      </c>
      <c r="E49" s="50">
        <v>0</v>
      </c>
      <c r="F49" s="323">
        <v>464</v>
      </c>
      <c r="G49" s="50">
        <v>2</v>
      </c>
      <c r="H49" s="13">
        <v>27</v>
      </c>
      <c r="I49" s="50">
        <v>0</v>
      </c>
      <c r="J49" s="324">
        <v>29</v>
      </c>
      <c r="K49" s="324">
        <v>493</v>
      </c>
      <c r="L49" s="14">
        <v>35811</v>
      </c>
      <c r="M49" s="7">
        <v>3976</v>
      </c>
      <c r="N49" s="15">
        <v>39787</v>
      </c>
    </row>
    <row r="50" spans="1:14" ht="12.75">
      <c r="A50" s="48" t="s">
        <v>318</v>
      </c>
      <c r="B50" s="43"/>
      <c r="C50" s="57">
        <v>1007</v>
      </c>
      <c r="D50" s="57">
        <v>1995</v>
      </c>
      <c r="E50" s="57">
        <v>1</v>
      </c>
      <c r="F50" s="321">
        <v>3003</v>
      </c>
      <c r="G50" s="57">
        <v>12</v>
      </c>
      <c r="H50" s="57">
        <v>326</v>
      </c>
      <c r="I50" s="57">
        <v>0</v>
      </c>
      <c r="J50" s="322">
        <v>338</v>
      </c>
      <c r="K50" s="22">
        <v>3341</v>
      </c>
      <c r="L50" s="22">
        <v>271026</v>
      </c>
      <c r="M50" s="24">
        <v>41861</v>
      </c>
      <c r="N50" s="23">
        <f>SUM(N45:N49)</f>
        <v>312887</v>
      </c>
    </row>
    <row r="51" spans="1:14" ht="12.75">
      <c r="A51" s="48" t="s">
        <v>50</v>
      </c>
      <c r="B51" s="48" t="s">
        <v>51</v>
      </c>
      <c r="C51" s="57">
        <v>766</v>
      </c>
      <c r="D51" s="57">
        <v>1212</v>
      </c>
      <c r="E51" s="57">
        <v>4</v>
      </c>
      <c r="F51" s="321">
        <v>1982</v>
      </c>
      <c r="G51" s="57">
        <v>21</v>
      </c>
      <c r="H51" s="57">
        <v>305</v>
      </c>
      <c r="I51" s="57">
        <v>0</v>
      </c>
      <c r="J51" s="322">
        <v>326</v>
      </c>
      <c r="K51" s="324">
        <v>2308</v>
      </c>
      <c r="L51" s="14">
        <v>253799</v>
      </c>
      <c r="M51" s="7">
        <v>71174</v>
      </c>
      <c r="N51" s="15">
        <v>324973</v>
      </c>
    </row>
    <row r="52" spans="1:14" ht="12.75">
      <c r="A52" s="49"/>
      <c r="B52" s="40" t="s">
        <v>52</v>
      </c>
      <c r="C52" s="50">
        <v>521</v>
      </c>
      <c r="D52" s="13">
        <v>972</v>
      </c>
      <c r="E52" s="50">
        <v>1</v>
      </c>
      <c r="F52" s="323">
        <v>1494</v>
      </c>
      <c r="G52" s="50">
        <v>2</v>
      </c>
      <c r="H52" s="13">
        <v>119</v>
      </c>
      <c r="I52" s="50">
        <v>1</v>
      </c>
      <c r="J52" s="324">
        <v>122</v>
      </c>
      <c r="K52" s="324">
        <v>1616</v>
      </c>
      <c r="L52" s="14">
        <v>150563</v>
      </c>
      <c r="M52" s="7">
        <v>23340</v>
      </c>
      <c r="N52" s="15">
        <v>173903</v>
      </c>
    </row>
    <row r="53" spans="1:14" ht="12.75">
      <c r="A53" s="48" t="s">
        <v>319</v>
      </c>
      <c r="B53" s="43"/>
      <c r="C53" s="57">
        <v>1287</v>
      </c>
      <c r="D53" s="57">
        <v>2184</v>
      </c>
      <c r="E53" s="57">
        <v>5</v>
      </c>
      <c r="F53" s="321">
        <v>3476</v>
      </c>
      <c r="G53" s="57">
        <v>23</v>
      </c>
      <c r="H53" s="57">
        <v>424</v>
      </c>
      <c r="I53" s="57">
        <v>1</v>
      </c>
      <c r="J53" s="322">
        <v>448</v>
      </c>
      <c r="K53" s="22">
        <v>3924</v>
      </c>
      <c r="L53" s="22">
        <v>404362</v>
      </c>
      <c r="M53" s="24">
        <v>94514</v>
      </c>
      <c r="N53" s="23">
        <f>SUM(N51:N52)</f>
        <v>498876</v>
      </c>
    </row>
    <row r="54" spans="1:14" ht="12.75">
      <c r="A54" s="48" t="s">
        <v>53</v>
      </c>
      <c r="B54" s="48" t="s">
        <v>54</v>
      </c>
      <c r="C54" s="57">
        <v>54</v>
      </c>
      <c r="D54" s="57">
        <v>213</v>
      </c>
      <c r="E54" s="57">
        <v>1</v>
      </c>
      <c r="F54" s="321">
        <v>268</v>
      </c>
      <c r="G54" s="57">
        <v>0</v>
      </c>
      <c r="H54" s="57">
        <v>7</v>
      </c>
      <c r="I54" s="57">
        <v>0</v>
      </c>
      <c r="J54" s="322">
        <v>7</v>
      </c>
      <c r="K54" s="324">
        <v>275</v>
      </c>
      <c r="L54" s="14">
        <v>17998</v>
      </c>
      <c r="M54" s="7">
        <v>1525</v>
      </c>
      <c r="N54" s="15">
        <v>19523</v>
      </c>
    </row>
    <row r="55" spans="1:14" ht="12.75">
      <c r="A55" s="49"/>
      <c r="B55" s="40" t="s">
        <v>55</v>
      </c>
      <c r="C55" s="50">
        <v>40</v>
      </c>
      <c r="D55" s="13">
        <v>136</v>
      </c>
      <c r="E55" s="50">
        <v>0</v>
      </c>
      <c r="F55" s="323">
        <v>176</v>
      </c>
      <c r="G55" s="50">
        <v>0</v>
      </c>
      <c r="H55" s="13">
        <v>4</v>
      </c>
      <c r="I55" s="50">
        <v>0</v>
      </c>
      <c r="J55" s="324">
        <v>4</v>
      </c>
      <c r="K55" s="324">
        <v>180</v>
      </c>
      <c r="L55" s="14">
        <v>9640</v>
      </c>
      <c r="M55" s="7">
        <v>207</v>
      </c>
      <c r="N55" s="15">
        <v>9847</v>
      </c>
    </row>
    <row r="56" spans="1:14" ht="12.75">
      <c r="A56" s="49"/>
      <c r="B56" s="40" t="s">
        <v>56</v>
      </c>
      <c r="C56" s="50">
        <v>87</v>
      </c>
      <c r="D56" s="13">
        <v>209</v>
      </c>
      <c r="E56" s="50">
        <v>0</v>
      </c>
      <c r="F56" s="323">
        <v>296</v>
      </c>
      <c r="G56" s="50">
        <v>1</v>
      </c>
      <c r="H56" s="13">
        <v>12</v>
      </c>
      <c r="I56" s="50">
        <v>0</v>
      </c>
      <c r="J56" s="324">
        <v>13</v>
      </c>
      <c r="K56" s="324">
        <v>309</v>
      </c>
      <c r="L56" s="14">
        <v>27912</v>
      </c>
      <c r="M56" s="7">
        <v>1868</v>
      </c>
      <c r="N56" s="15">
        <v>29780</v>
      </c>
    </row>
    <row r="57" spans="1:14" ht="12.75">
      <c r="A57" s="48" t="s">
        <v>320</v>
      </c>
      <c r="B57" s="43"/>
      <c r="C57" s="57">
        <v>181</v>
      </c>
      <c r="D57" s="57">
        <v>558</v>
      </c>
      <c r="E57" s="57">
        <v>1</v>
      </c>
      <c r="F57" s="321">
        <v>740</v>
      </c>
      <c r="G57" s="57">
        <v>1</v>
      </c>
      <c r="H57" s="57">
        <v>23</v>
      </c>
      <c r="I57" s="57">
        <v>0</v>
      </c>
      <c r="J57" s="322">
        <v>24</v>
      </c>
      <c r="K57" s="22">
        <v>764</v>
      </c>
      <c r="L57" s="22">
        <v>55550</v>
      </c>
      <c r="M57" s="24">
        <v>3600</v>
      </c>
      <c r="N57" s="23">
        <f>SUM(N54:N56)</f>
        <v>59150</v>
      </c>
    </row>
    <row r="58" spans="1:14" ht="12.75">
      <c r="A58" s="48" t="s">
        <v>57</v>
      </c>
      <c r="B58" s="48" t="s">
        <v>58</v>
      </c>
      <c r="C58" s="57">
        <v>133</v>
      </c>
      <c r="D58" s="57">
        <v>390</v>
      </c>
      <c r="E58" s="57">
        <v>0</v>
      </c>
      <c r="F58" s="321">
        <v>523</v>
      </c>
      <c r="G58" s="57">
        <v>2</v>
      </c>
      <c r="H58" s="57">
        <v>43</v>
      </c>
      <c r="I58" s="57">
        <v>0</v>
      </c>
      <c r="J58" s="322">
        <v>45</v>
      </c>
      <c r="K58" s="324">
        <v>568</v>
      </c>
      <c r="L58" s="14">
        <v>54087</v>
      </c>
      <c r="M58" s="7">
        <v>6803</v>
      </c>
      <c r="N58" s="15">
        <v>60890</v>
      </c>
    </row>
    <row r="59" spans="1:14" ht="12.75">
      <c r="A59" s="49"/>
      <c r="B59" s="40" t="s">
        <v>59</v>
      </c>
      <c r="C59" s="50">
        <v>223</v>
      </c>
      <c r="D59" s="13">
        <v>409</v>
      </c>
      <c r="E59" s="50">
        <v>1</v>
      </c>
      <c r="F59" s="323">
        <v>633</v>
      </c>
      <c r="G59" s="50">
        <v>5</v>
      </c>
      <c r="H59" s="13">
        <v>138</v>
      </c>
      <c r="I59" s="50">
        <v>0</v>
      </c>
      <c r="J59" s="324">
        <v>143</v>
      </c>
      <c r="K59" s="324">
        <v>776</v>
      </c>
      <c r="L59" s="14">
        <v>61244</v>
      </c>
      <c r="M59" s="7">
        <v>18603</v>
      </c>
      <c r="N59" s="15">
        <v>79847</v>
      </c>
    </row>
    <row r="60" spans="1:14" ht="12.75">
      <c r="A60" s="49"/>
      <c r="B60" s="40" t="s">
        <v>60</v>
      </c>
      <c r="C60" s="50">
        <v>446</v>
      </c>
      <c r="D60" s="13">
        <v>590</v>
      </c>
      <c r="E60" s="50">
        <v>1</v>
      </c>
      <c r="F60" s="323">
        <v>1037</v>
      </c>
      <c r="G60" s="50">
        <v>6</v>
      </c>
      <c r="H60" s="13">
        <v>172</v>
      </c>
      <c r="I60" s="50">
        <v>1</v>
      </c>
      <c r="J60" s="324">
        <v>179</v>
      </c>
      <c r="K60" s="324">
        <v>1216</v>
      </c>
      <c r="L60" s="14">
        <v>149646</v>
      </c>
      <c r="M60" s="7">
        <v>32073</v>
      </c>
      <c r="N60" s="15">
        <v>181719</v>
      </c>
    </row>
    <row r="61" spans="1:14" ht="12.75">
      <c r="A61" s="48" t="s">
        <v>321</v>
      </c>
      <c r="B61" s="43"/>
      <c r="C61" s="57">
        <v>802</v>
      </c>
      <c r="D61" s="57">
        <v>1389</v>
      </c>
      <c r="E61" s="57">
        <v>2</v>
      </c>
      <c r="F61" s="321">
        <v>2193</v>
      </c>
      <c r="G61" s="57">
        <v>13</v>
      </c>
      <c r="H61" s="57">
        <v>353</v>
      </c>
      <c r="I61" s="57">
        <v>1</v>
      </c>
      <c r="J61" s="322">
        <v>367</v>
      </c>
      <c r="K61" s="22">
        <v>2560</v>
      </c>
      <c r="L61" s="22">
        <v>264977</v>
      </c>
      <c r="M61" s="24">
        <v>57479</v>
      </c>
      <c r="N61" s="23">
        <f>SUM(N58:N60)</f>
        <v>322456</v>
      </c>
    </row>
    <row r="62" spans="1:14" ht="12.75">
      <c r="A62" s="48" t="s">
        <v>61</v>
      </c>
      <c r="B62" s="48" t="s">
        <v>62</v>
      </c>
      <c r="C62" s="57">
        <v>98</v>
      </c>
      <c r="D62" s="57">
        <v>277</v>
      </c>
      <c r="E62" s="57">
        <v>1</v>
      </c>
      <c r="F62" s="321">
        <v>376</v>
      </c>
      <c r="G62" s="57">
        <v>1</v>
      </c>
      <c r="H62" s="57">
        <v>11</v>
      </c>
      <c r="I62" s="57">
        <v>0</v>
      </c>
      <c r="J62" s="322">
        <v>12</v>
      </c>
      <c r="K62" s="324">
        <v>388</v>
      </c>
      <c r="L62" s="14">
        <v>27804</v>
      </c>
      <c r="M62" s="7">
        <v>1999</v>
      </c>
      <c r="N62" s="15">
        <v>29803</v>
      </c>
    </row>
    <row r="63" spans="1:14" ht="12.75">
      <c r="A63" s="49"/>
      <c r="B63" s="40" t="s">
        <v>63</v>
      </c>
      <c r="C63" s="50">
        <v>201</v>
      </c>
      <c r="D63" s="13">
        <v>384</v>
      </c>
      <c r="E63" s="50">
        <v>1</v>
      </c>
      <c r="F63" s="323">
        <v>586</v>
      </c>
      <c r="G63" s="50">
        <v>0</v>
      </c>
      <c r="H63" s="13">
        <v>48</v>
      </c>
      <c r="I63" s="50">
        <v>0</v>
      </c>
      <c r="J63" s="324">
        <v>48</v>
      </c>
      <c r="K63" s="324">
        <v>634</v>
      </c>
      <c r="L63" s="14">
        <v>57863</v>
      </c>
      <c r="M63" s="7">
        <v>8484</v>
      </c>
      <c r="N63" s="15">
        <v>66347</v>
      </c>
    </row>
    <row r="64" spans="1:14" ht="12.75">
      <c r="A64" s="49"/>
      <c r="B64" s="40" t="s">
        <v>64</v>
      </c>
      <c r="C64" s="50">
        <v>248</v>
      </c>
      <c r="D64" s="13">
        <v>381</v>
      </c>
      <c r="E64" s="50">
        <v>0</v>
      </c>
      <c r="F64" s="323">
        <v>629</v>
      </c>
      <c r="G64" s="50">
        <v>2</v>
      </c>
      <c r="H64" s="13">
        <v>64</v>
      </c>
      <c r="I64" s="50">
        <v>1</v>
      </c>
      <c r="J64" s="324">
        <v>67</v>
      </c>
      <c r="K64" s="324">
        <v>696</v>
      </c>
      <c r="L64" s="14">
        <v>82259</v>
      </c>
      <c r="M64" s="7">
        <v>11388</v>
      </c>
      <c r="N64" s="15">
        <v>93647</v>
      </c>
    </row>
    <row r="65" spans="1:14" ht="12.75">
      <c r="A65" s="49"/>
      <c r="B65" s="40" t="s">
        <v>65</v>
      </c>
      <c r="C65" s="50">
        <v>11</v>
      </c>
      <c r="D65" s="13">
        <v>97</v>
      </c>
      <c r="E65" s="50">
        <v>0</v>
      </c>
      <c r="F65" s="323">
        <v>108</v>
      </c>
      <c r="G65" s="50">
        <v>0</v>
      </c>
      <c r="H65" s="13">
        <v>31</v>
      </c>
      <c r="I65" s="50">
        <v>0</v>
      </c>
      <c r="J65" s="324">
        <v>31</v>
      </c>
      <c r="K65" s="324">
        <v>139</v>
      </c>
      <c r="L65" s="14">
        <v>4483</v>
      </c>
      <c r="M65" s="7">
        <v>2442</v>
      </c>
      <c r="N65" s="15">
        <v>6925</v>
      </c>
    </row>
    <row r="66" spans="1:14" ht="12.75">
      <c r="A66" s="49"/>
      <c r="B66" s="40" t="s">
        <v>66</v>
      </c>
      <c r="C66" s="50">
        <v>122</v>
      </c>
      <c r="D66" s="13">
        <v>180</v>
      </c>
      <c r="E66" s="50">
        <v>1</v>
      </c>
      <c r="F66" s="323">
        <v>303</v>
      </c>
      <c r="G66" s="50">
        <v>0</v>
      </c>
      <c r="H66" s="13">
        <v>14</v>
      </c>
      <c r="I66" s="50">
        <v>0</v>
      </c>
      <c r="J66" s="324">
        <v>14</v>
      </c>
      <c r="K66" s="324">
        <v>317</v>
      </c>
      <c r="L66" s="14">
        <v>34343</v>
      </c>
      <c r="M66" s="7">
        <v>3436</v>
      </c>
      <c r="N66" s="15">
        <v>37779</v>
      </c>
    </row>
    <row r="67" spans="1:14" ht="12.75">
      <c r="A67" s="48" t="s">
        <v>322</v>
      </c>
      <c r="B67" s="43"/>
      <c r="C67" s="57">
        <v>680</v>
      </c>
      <c r="D67" s="57">
        <v>1319</v>
      </c>
      <c r="E67" s="57">
        <v>3</v>
      </c>
      <c r="F67" s="321">
        <v>2002</v>
      </c>
      <c r="G67" s="57">
        <v>3</v>
      </c>
      <c r="H67" s="57">
        <v>168</v>
      </c>
      <c r="I67" s="57">
        <v>1</v>
      </c>
      <c r="J67" s="322">
        <v>172</v>
      </c>
      <c r="K67" s="22">
        <v>2174</v>
      </c>
      <c r="L67" s="22">
        <v>206752</v>
      </c>
      <c r="M67" s="24">
        <v>27749</v>
      </c>
      <c r="N67" s="23">
        <f>SUM(N62:N66)</f>
        <v>234501</v>
      </c>
    </row>
    <row r="68" spans="1:14" ht="12.75">
      <c r="A68" s="48" t="s">
        <v>67</v>
      </c>
      <c r="B68" s="48" t="s">
        <v>68</v>
      </c>
      <c r="C68" s="57">
        <v>286</v>
      </c>
      <c r="D68" s="57">
        <v>487</v>
      </c>
      <c r="E68" s="57">
        <v>5</v>
      </c>
      <c r="F68" s="321">
        <v>778</v>
      </c>
      <c r="G68" s="57">
        <v>1</v>
      </c>
      <c r="H68" s="57">
        <v>29</v>
      </c>
      <c r="I68" s="57">
        <v>0</v>
      </c>
      <c r="J68" s="322">
        <v>30</v>
      </c>
      <c r="K68" s="324">
        <v>808</v>
      </c>
      <c r="L68" s="14">
        <v>70835</v>
      </c>
      <c r="M68" s="7">
        <v>5875</v>
      </c>
      <c r="N68" s="15">
        <v>76710</v>
      </c>
    </row>
    <row r="69" spans="1:14" ht="12.75">
      <c r="A69" s="49"/>
      <c r="B69" s="40" t="s">
        <v>69</v>
      </c>
      <c r="C69" s="50">
        <v>86</v>
      </c>
      <c r="D69" s="13">
        <v>220</v>
      </c>
      <c r="E69" s="50">
        <v>0</v>
      </c>
      <c r="F69" s="323">
        <v>306</v>
      </c>
      <c r="G69" s="50">
        <v>0</v>
      </c>
      <c r="H69" s="13">
        <v>8</v>
      </c>
      <c r="I69" s="50">
        <v>0</v>
      </c>
      <c r="J69" s="324">
        <v>8</v>
      </c>
      <c r="K69" s="324">
        <v>314</v>
      </c>
      <c r="L69" s="14">
        <v>19463</v>
      </c>
      <c r="M69" s="7">
        <v>1551</v>
      </c>
      <c r="N69" s="15">
        <v>21014</v>
      </c>
    </row>
    <row r="70" spans="1:14" ht="12.75">
      <c r="A70" s="49"/>
      <c r="B70" s="40" t="s">
        <v>70</v>
      </c>
      <c r="C70" s="50">
        <v>639</v>
      </c>
      <c r="D70" s="13">
        <v>790</v>
      </c>
      <c r="E70" s="50">
        <v>3</v>
      </c>
      <c r="F70" s="323">
        <v>1432</v>
      </c>
      <c r="G70" s="50">
        <v>1</v>
      </c>
      <c r="H70" s="13">
        <v>18</v>
      </c>
      <c r="I70" s="50">
        <v>0</v>
      </c>
      <c r="J70" s="324">
        <v>19</v>
      </c>
      <c r="K70" s="324">
        <v>1451</v>
      </c>
      <c r="L70" s="14">
        <v>105810</v>
      </c>
      <c r="M70" s="7">
        <v>4591</v>
      </c>
      <c r="N70" s="15">
        <v>110401</v>
      </c>
    </row>
    <row r="71" spans="1:14" ht="12.75">
      <c r="A71" s="49"/>
      <c r="B71" s="40" t="s">
        <v>71</v>
      </c>
      <c r="C71" s="50">
        <v>161</v>
      </c>
      <c r="D71" s="13">
        <v>394</v>
      </c>
      <c r="E71" s="50">
        <v>0</v>
      </c>
      <c r="F71" s="323">
        <v>555</v>
      </c>
      <c r="G71" s="50">
        <v>1</v>
      </c>
      <c r="H71" s="13">
        <v>20</v>
      </c>
      <c r="I71" s="50">
        <v>0</v>
      </c>
      <c r="J71" s="324">
        <v>21</v>
      </c>
      <c r="K71" s="324">
        <v>576</v>
      </c>
      <c r="L71" s="14">
        <v>37948</v>
      </c>
      <c r="M71" s="7">
        <v>3450</v>
      </c>
      <c r="N71" s="15">
        <v>41398</v>
      </c>
    </row>
    <row r="72" spans="1:14" ht="12.75">
      <c r="A72" s="48" t="s">
        <v>323</v>
      </c>
      <c r="B72" s="43"/>
      <c r="C72" s="57">
        <v>1172</v>
      </c>
      <c r="D72" s="57">
        <v>1891</v>
      </c>
      <c r="E72" s="57">
        <v>8</v>
      </c>
      <c r="F72" s="321">
        <v>3071</v>
      </c>
      <c r="G72" s="57">
        <v>3</v>
      </c>
      <c r="H72" s="57">
        <v>75</v>
      </c>
      <c r="I72" s="57">
        <v>0</v>
      </c>
      <c r="J72" s="322">
        <v>78</v>
      </c>
      <c r="K72" s="22">
        <v>3149</v>
      </c>
      <c r="L72" s="22">
        <v>234056</v>
      </c>
      <c r="M72" s="24">
        <v>15467</v>
      </c>
      <c r="N72" s="23">
        <f>SUM(N68:N71)</f>
        <v>249523</v>
      </c>
    </row>
    <row r="73" spans="1:14" ht="12.75">
      <c r="A73" s="48" t="s">
        <v>72</v>
      </c>
      <c r="B73" s="48" t="s">
        <v>73</v>
      </c>
      <c r="C73" s="57">
        <v>219</v>
      </c>
      <c r="D73" s="57">
        <v>373</v>
      </c>
      <c r="E73" s="57">
        <v>2</v>
      </c>
      <c r="F73" s="321">
        <v>594</v>
      </c>
      <c r="G73" s="57">
        <v>4</v>
      </c>
      <c r="H73" s="57">
        <v>284</v>
      </c>
      <c r="I73" s="57">
        <v>0</v>
      </c>
      <c r="J73" s="322">
        <v>288</v>
      </c>
      <c r="K73" s="324">
        <v>882</v>
      </c>
      <c r="L73" s="14">
        <v>80491</v>
      </c>
      <c r="M73" s="7">
        <v>44956</v>
      </c>
      <c r="N73" s="15">
        <v>125447</v>
      </c>
    </row>
    <row r="74" spans="1:14" ht="12.75">
      <c r="A74" s="49"/>
      <c r="B74" s="40" t="s">
        <v>74</v>
      </c>
      <c r="C74" s="50">
        <v>179</v>
      </c>
      <c r="D74" s="13">
        <v>347</v>
      </c>
      <c r="E74" s="50">
        <v>0</v>
      </c>
      <c r="F74" s="323">
        <v>526</v>
      </c>
      <c r="G74" s="50">
        <v>40</v>
      </c>
      <c r="H74" s="13">
        <v>262</v>
      </c>
      <c r="I74" s="50">
        <v>0</v>
      </c>
      <c r="J74" s="324">
        <v>302</v>
      </c>
      <c r="K74" s="324">
        <v>828</v>
      </c>
      <c r="L74" s="14">
        <v>51043</v>
      </c>
      <c r="M74" s="7">
        <v>32554</v>
      </c>
      <c r="N74" s="15">
        <v>83597</v>
      </c>
    </row>
    <row r="75" spans="1:14" ht="12.75">
      <c r="A75" s="49"/>
      <c r="B75" s="40" t="s">
        <v>75</v>
      </c>
      <c r="C75" s="50">
        <v>75</v>
      </c>
      <c r="D75" s="13">
        <v>194</v>
      </c>
      <c r="E75" s="50">
        <v>0</v>
      </c>
      <c r="F75" s="323">
        <v>269</v>
      </c>
      <c r="G75" s="50">
        <v>19</v>
      </c>
      <c r="H75" s="13">
        <v>116</v>
      </c>
      <c r="I75" s="50">
        <v>0</v>
      </c>
      <c r="J75" s="324">
        <v>135</v>
      </c>
      <c r="K75" s="324">
        <v>404</v>
      </c>
      <c r="L75" s="14">
        <v>21563</v>
      </c>
      <c r="M75" s="7">
        <v>11334</v>
      </c>
      <c r="N75" s="15">
        <v>32897</v>
      </c>
    </row>
    <row r="76" spans="1:14" ht="12.75">
      <c r="A76" s="49"/>
      <c r="B76" s="40" t="s">
        <v>76</v>
      </c>
      <c r="C76" s="50">
        <v>140</v>
      </c>
      <c r="D76" s="13">
        <v>338</v>
      </c>
      <c r="E76" s="50">
        <v>0</v>
      </c>
      <c r="F76" s="323">
        <v>478</v>
      </c>
      <c r="G76" s="50">
        <v>4</v>
      </c>
      <c r="H76" s="13">
        <v>70</v>
      </c>
      <c r="I76" s="50">
        <v>0</v>
      </c>
      <c r="J76" s="324">
        <v>74</v>
      </c>
      <c r="K76" s="324">
        <v>552</v>
      </c>
      <c r="L76" s="14">
        <v>48936</v>
      </c>
      <c r="M76" s="7">
        <v>9223</v>
      </c>
      <c r="N76" s="15">
        <v>58159</v>
      </c>
    </row>
    <row r="77" spans="1:14" ht="12.75">
      <c r="A77" s="49"/>
      <c r="B77" s="40" t="s">
        <v>77</v>
      </c>
      <c r="C77" s="50">
        <v>81</v>
      </c>
      <c r="D77" s="13">
        <v>243</v>
      </c>
      <c r="E77" s="50">
        <v>0</v>
      </c>
      <c r="F77" s="323">
        <v>324</v>
      </c>
      <c r="G77" s="50">
        <v>25</v>
      </c>
      <c r="H77" s="13">
        <v>257</v>
      </c>
      <c r="I77" s="50">
        <v>0</v>
      </c>
      <c r="J77" s="324">
        <v>282</v>
      </c>
      <c r="K77" s="324">
        <v>606</v>
      </c>
      <c r="L77" s="14">
        <v>26129</v>
      </c>
      <c r="M77" s="7">
        <v>30216</v>
      </c>
      <c r="N77" s="15">
        <v>56345</v>
      </c>
    </row>
    <row r="78" spans="1:14" ht="12.75">
      <c r="A78" s="48" t="s">
        <v>324</v>
      </c>
      <c r="B78" s="43"/>
      <c r="C78" s="57">
        <v>694</v>
      </c>
      <c r="D78" s="57">
        <v>1495</v>
      </c>
      <c r="E78" s="57">
        <v>2</v>
      </c>
      <c r="F78" s="321">
        <v>2191</v>
      </c>
      <c r="G78" s="57">
        <v>92</v>
      </c>
      <c r="H78" s="57">
        <v>989</v>
      </c>
      <c r="I78" s="57">
        <v>0</v>
      </c>
      <c r="J78" s="322">
        <v>1081</v>
      </c>
      <c r="K78" s="22">
        <v>3272</v>
      </c>
      <c r="L78" s="22">
        <v>228162</v>
      </c>
      <c r="M78" s="24">
        <v>128283</v>
      </c>
      <c r="N78" s="23">
        <f>SUM(N73:N77)</f>
        <v>356445</v>
      </c>
    </row>
    <row r="79" spans="1:14" ht="12.75">
      <c r="A79" s="48" t="s">
        <v>78</v>
      </c>
      <c r="B79" s="48" t="s">
        <v>79</v>
      </c>
      <c r="C79" s="57">
        <v>219</v>
      </c>
      <c r="D79" s="57">
        <v>363</v>
      </c>
      <c r="E79" s="57">
        <v>2</v>
      </c>
      <c r="F79" s="321">
        <v>584</v>
      </c>
      <c r="G79" s="57">
        <v>1</v>
      </c>
      <c r="H79" s="57">
        <v>44</v>
      </c>
      <c r="I79" s="57">
        <v>0</v>
      </c>
      <c r="J79" s="322">
        <v>45</v>
      </c>
      <c r="K79" s="324">
        <v>629</v>
      </c>
      <c r="L79" s="14">
        <v>88306</v>
      </c>
      <c r="M79" s="7">
        <v>9239</v>
      </c>
      <c r="N79" s="15">
        <v>97545</v>
      </c>
    </row>
    <row r="80" spans="1:14" ht="12.75">
      <c r="A80" s="49"/>
      <c r="B80" s="40" t="s">
        <v>80</v>
      </c>
      <c r="C80" s="50">
        <v>234</v>
      </c>
      <c r="D80" s="13">
        <v>307</v>
      </c>
      <c r="E80" s="50">
        <v>5</v>
      </c>
      <c r="F80" s="323">
        <v>546</v>
      </c>
      <c r="G80" s="50">
        <v>1</v>
      </c>
      <c r="H80" s="13">
        <v>24</v>
      </c>
      <c r="I80" s="50">
        <v>0</v>
      </c>
      <c r="J80" s="324">
        <v>25</v>
      </c>
      <c r="K80" s="324">
        <v>571</v>
      </c>
      <c r="L80" s="14">
        <v>87359</v>
      </c>
      <c r="M80" s="7">
        <v>5736</v>
      </c>
      <c r="N80" s="15">
        <v>93095</v>
      </c>
    </row>
    <row r="81" spans="1:14" ht="12.75">
      <c r="A81" s="48" t="s">
        <v>325</v>
      </c>
      <c r="B81" s="43"/>
      <c r="C81" s="57">
        <v>453</v>
      </c>
      <c r="D81" s="57">
        <v>670</v>
      </c>
      <c r="E81" s="57">
        <v>7</v>
      </c>
      <c r="F81" s="321">
        <v>1130</v>
      </c>
      <c r="G81" s="57">
        <v>2</v>
      </c>
      <c r="H81" s="57">
        <v>68</v>
      </c>
      <c r="I81" s="57">
        <v>0</v>
      </c>
      <c r="J81" s="322">
        <v>70</v>
      </c>
      <c r="K81" s="22">
        <v>1200</v>
      </c>
      <c r="L81" s="22">
        <v>175665</v>
      </c>
      <c r="M81" s="24">
        <v>14975</v>
      </c>
      <c r="N81" s="23">
        <f>SUM(N79:N80)</f>
        <v>190640</v>
      </c>
    </row>
    <row r="82" spans="1:14" ht="12.75">
      <c r="A82" s="48" t="s">
        <v>81</v>
      </c>
      <c r="B82" s="48" t="s">
        <v>82</v>
      </c>
      <c r="C82" s="57">
        <v>99</v>
      </c>
      <c r="D82" s="57">
        <v>252</v>
      </c>
      <c r="E82" s="57">
        <v>0</v>
      </c>
      <c r="F82" s="321">
        <v>351</v>
      </c>
      <c r="G82" s="57">
        <v>0</v>
      </c>
      <c r="H82" s="57">
        <v>14</v>
      </c>
      <c r="I82" s="57">
        <v>0</v>
      </c>
      <c r="J82" s="322">
        <v>14</v>
      </c>
      <c r="K82" s="324">
        <v>365</v>
      </c>
      <c r="L82" s="14">
        <v>28343</v>
      </c>
      <c r="M82" s="7">
        <v>2203</v>
      </c>
      <c r="N82" s="15">
        <v>30546</v>
      </c>
    </row>
    <row r="83" spans="1:14" ht="12.75">
      <c r="A83" s="49"/>
      <c r="B83" s="40" t="s">
        <v>83</v>
      </c>
      <c r="C83" s="50">
        <v>136</v>
      </c>
      <c r="D83" s="13">
        <v>304</v>
      </c>
      <c r="E83" s="50">
        <v>0</v>
      </c>
      <c r="F83" s="323">
        <v>440</v>
      </c>
      <c r="G83" s="50">
        <v>0</v>
      </c>
      <c r="H83" s="13">
        <v>25</v>
      </c>
      <c r="I83" s="50">
        <v>0</v>
      </c>
      <c r="J83" s="324">
        <v>25</v>
      </c>
      <c r="K83" s="324">
        <v>465</v>
      </c>
      <c r="L83" s="14">
        <v>41859</v>
      </c>
      <c r="M83" s="7">
        <v>4624</v>
      </c>
      <c r="N83" s="15">
        <v>46483</v>
      </c>
    </row>
    <row r="84" spans="1:14" ht="12.75">
      <c r="A84" s="49"/>
      <c r="B84" s="40" t="s">
        <v>84</v>
      </c>
      <c r="C84" s="50">
        <v>68</v>
      </c>
      <c r="D84" s="13">
        <v>198</v>
      </c>
      <c r="E84" s="50">
        <v>0</v>
      </c>
      <c r="F84" s="323">
        <v>266</v>
      </c>
      <c r="G84" s="50">
        <v>1</v>
      </c>
      <c r="H84" s="13">
        <v>12</v>
      </c>
      <c r="I84" s="50">
        <v>0</v>
      </c>
      <c r="J84" s="324">
        <v>13</v>
      </c>
      <c r="K84" s="324">
        <v>279</v>
      </c>
      <c r="L84" s="14">
        <v>19377</v>
      </c>
      <c r="M84" s="7">
        <v>1484</v>
      </c>
      <c r="N84" s="15">
        <v>20861</v>
      </c>
    </row>
    <row r="85" spans="1:14" ht="12.75">
      <c r="A85" s="49"/>
      <c r="B85" s="40" t="s">
        <v>85</v>
      </c>
      <c r="C85" s="50">
        <v>151</v>
      </c>
      <c r="D85" s="13">
        <v>310</v>
      </c>
      <c r="E85" s="50">
        <v>0</v>
      </c>
      <c r="F85" s="323">
        <v>461</v>
      </c>
      <c r="G85" s="50">
        <v>1</v>
      </c>
      <c r="H85" s="13">
        <v>36</v>
      </c>
      <c r="I85" s="50">
        <v>0</v>
      </c>
      <c r="J85" s="324">
        <v>37</v>
      </c>
      <c r="K85" s="324">
        <v>498</v>
      </c>
      <c r="L85" s="14">
        <v>49512</v>
      </c>
      <c r="M85" s="7">
        <v>6068</v>
      </c>
      <c r="N85" s="15">
        <v>55580</v>
      </c>
    </row>
    <row r="86" spans="1:14" ht="12.75">
      <c r="A86" s="49"/>
      <c r="B86" s="40" t="s">
        <v>87</v>
      </c>
      <c r="C86" s="50">
        <v>196</v>
      </c>
      <c r="D86" s="13">
        <v>329</v>
      </c>
      <c r="E86" s="50">
        <v>3</v>
      </c>
      <c r="F86" s="323">
        <v>528</v>
      </c>
      <c r="G86" s="50">
        <v>4</v>
      </c>
      <c r="H86" s="13">
        <v>29</v>
      </c>
      <c r="I86" s="50">
        <v>0</v>
      </c>
      <c r="J86" s="324">
        <v>33</v>
      </c>
      <c r="K86" s="324">
        <v>561</v>
      </c>
      <c r="L86" s="14">
        <v>60838</v>
      </c>
      <c r="M86" s="7">
        <v>6342</v>
      </c>
      <c r="N86" s="15">
        <v>67180</v>
      </c>
    </row>
    <row r="87" spans="1:14" ht="12.75">
      <c r="A87" s="49"/>
      <c r="B87" s="40" t="s">
        <v>86</v>
      </c>
      <c r="C87" s="50">
        <v>105</v>
      </c>
      <c r="D87" s="13">
        <v>232</v>
      </c>
      <c r="E87" s="50">
        <v>0</v>
      </c>
      <c r="F87" s="323">
        <v>337</v>
      </c>
      <c r="G87" s="50">
        <v>0</v>
      </c>
      <c r="H87" s="13">
        <v>31</v>
      </c>
      <c r="I87" s="50">
        <v>0</v>
      </c>
      <c r="J87" s="324">
        <v>31</v>
      </c>
      <c r="K87" s="324">
        <v>368</v>
      </c>
      <c r="L87" s="14">
        <v>28654</v>
      </c>
      <c r="M87" s="7">
        <v>3479</v>
      </c>
      <c r="N87" s="15">
        <v>32133</v>
      </c>
    </row>
    <row r="88" spans="1:14" ht="12.75">
      <c r="A88" s="48" t="s">
        <v>326</v>
      </c>
      <c r="B88" s="43"/>
      <c r="C88" s="57">
        <v>755</v>
      </c>
      <c r="D88" s="57">
        <v>1625</v>
      </c>
      <c r="E88" s="57">
        <v>3</v>
      </c>
      <c r="F88" s="321">
        <v>2383</v>
      </c>
      <c r="G88" s="57">
        <v>6</v>
      </c>
      <c r="H88" s="57">
        <v>147</v>
      </c>
      <c r="I88" s="57">
        <v>0</v>
      </c>
      <c r="J88" s="322">
        <v>153</v>
      </c>
      <c r="K88" s="22">
        <v>2536</v>
      </c>
      <c r="L88" s="22">
        <v>228583</v>
      </c>
      <c r="M88" s="24">
        <v>24200</v>
      </c>
      <c r="N88" s="23">
        <f>SUM(N82:N87)</f>
        <v>252783</v>
      </c>
    </row>
    <row r="89" spans="1:14" ht="12.75">
      <c r="A89" s="48" t="s">
        <v>88</v>
      </c>
      <c r="B89" s="48" t="s">
        <v>88</v>
      </c>
      <c r="C89" s="57">
        <v>309</v>
      </c>
      <c r="D89" s="57">
        <v>335</v>
      </c>
      <c r="E89" s="57">
        <v>0</v>
      </c>
      <c r="F89" s="321">
        <v>644</v>
      </c>
      <c r="G89" s="57">
        <v>8</v>
      </c>
      <c r="H89" s="57">
        <v>119</v>
      </c>
      <c r="I89" s="57">
        <v>2</v>
      </c>
      <c r="J89" s="322">
        <v>129</v>
      </c>
      <c r="K89" s="324">
        <v>773</v>
      </c>
      <c r="L89" s="14">
        <v>137382</v>
      </c>
      <c r="M89" s="7">
        <v>35827</v>
      </c>
      <c r="N89" s="15">
        <v>173209</v>
      </c>
    </row>
    <row r="90" spans="1:14" ht="12.75">
      <c r="A90" s="48" t="s">
        <v>327</v>
      </c>
      <c r="B90" s="43"/>
      <c r="C90" s="57">
        <v>309</v>
      </c>
      <c r="D90" s="57">
        <v>335</v>
      </c>
      <c r="E90" s="57">
        <v>0</v>
      </c>
      <c r="F90" s="321">
        <v>644</v>
      </c>
      <c r="G90" s="57">
        <v>8</v>
      </c>
      <c r="H90" s="57">
        <v>119</v>
      </c>
      <c r="I90" s="57">
        <v>2</v>
      </c>
      <c r="J90" s="322">
        <v>129</v>
      </c>
      <c r="K90" s="22">
        <v>773</v>
      </c>
      <c r="L90" s="22">
        <v>137382</v>
      </c>
      <c r="M90" s="24">
        <v>35827</v>
      </c>
      <c r="N90" s="23">
        <f>SUM(N89)</f>
        <v>173209</v>
      </c>
    </row>
    <row r="91" spans="1:14" ht="12.75">
      <c r="A91" s="48" t="s">
        <v>89</v>
      </c>
      <c r="B91" s="48" t="s">
        <v>90</v>
      </c>
      <c r="C91" s="57">
        <v>106</v>
      </c>
      <c r="D91" s="57">
        <v>316</v>
      </c>
      <c r="E91" s="57">
        <v>2</v>
      </c>
      <c r="F91" s="321">
        <v>424</v>
      </c>
      <c r="G91" s="57">
        <v>1</v>
      </c>
      <c r="H91" s="57">
        <v>20</v>
      </c>
      <c r="I91" s="57">
        <v>0</v>
      </c>
      <c r="J91" s="322">
        <v>21</v>
      </c>
      <c r="K91" s="324">
        <v>445</v>
      </c>
      <c r="L91" s="14">
        <v>29891</v>
      </c>
      <c r="M91" s="7">
        <v>3115</v>
      </c>
      <c r="N91" s="15">
        <v>33006</v>
      </c>
    </row>
    <row r="92" spans="1:14" ht="12.75">
      <c r="A92" s="49"/>
      <c r="B92" s="40" t="s">
        <v>91</v>
      </c>
      <c r="C92" s="50">
        <v>189</v>
      </c>
      <c r="D92" s="13">
        <v>390</v>
      </c>
      <c r="E92" s="50">
        <v>1</v>
      </c>
      <c r="F92" s="323">
        <v>580</v>
      </c>
      <c r="G92" s="50">
        <v>0</v>
      </c>
      <c r="H92" s="13">
        <v>26</v>
      </c>
      <c r="I92" s="50">
        <v>0</v>
      </c>
      <c r="J92" s="324">
        <v>26</v>
      </c>
      <c r="K92" s="324">
        <v>606</v>
      </c>
      <c r="L92" s="14">
        <v>48873</v>
      </c>
      <c r="M92" s="7">
        <v>4009</v>
      </c>
      <c r="N92" s="15">
        <v>52882</v>
      </c>
    </row>
    <row r="93" spans="1:14" ht="12.75">
      <c r="A93" s="49"/>
      <c r="B93" s="40" t="s">
        <v>92</v>
      </c>
      <c r="C93" s="50">
        <v>116</v>
      </c>
      <c r="D93" s="13">
        <v>254</v>
      </c>
      <c r="E93" s="50">
        <v>0</v>
      </c>
      <c r="F93" s="323">
        <v>370</v>
      </c>
      <c r="G93" s="50">
        <v>0</v>
      </c>
      <c r="H93" s="13">
        <v>76</v>
      </c>
      <c r="I93" s="50">
        <v>0</v>
      </c>
      <c r="J93" s="324">
        <v>76</v>
      </c>
      <c r="K93" s="324">
        <v>446</v>
      </c>
      <c r="L93" s="14">
        <v>27628</v>
      </c>
      <c r="M93" s="7">
        <v>7289</v>
      </c>
      <c r="N93" s="15">
        <v>34917</v>
      </c>
    </row>
    <row r="94" spans="1:14" ht="12.75">
      <c r="A94" s="49"/>
      <c r="B94" s="40" t="s">
        <v>93</v>
      </c>
      <c r="C94" s="50">
        <v>135</v>
      </c>
      <c r="D94" s="13">
        <v>268</v>
      </c>
      <c r="E94" s="50">
        <v>0</v>
      </c>
      <c r="F94" s="323">
        <v>403</v>
      </c>
      <c r="G94" s="50">
        <v>0</v>
      </c>
      <c r="H94" s="13">
        <v>45</v>
      </c>
      <c r="I94" s="50">
        <v>0</v>
      </c>
      <c r="J94" s="324">
        <v>45</v>
      </c>
      <c r="K94" s="324">
        <v>448</v>
      </c>
      <c r="L94" s="14">
        <v>33146</v>
      </c>
      <c r="M94" s="7">
        <v>5079</v>
      </c>
      <c r="N94" s="15">
        <v>38225</v>
      </c>
    </row>
    <row r="95" spans="1:14" ht="12.75">
      <c r="A95" s="48" t="s">
        <v>328</v>
      </c>
      <c r="B95" s="43"/>
      <c r="C95" s="57">
        <v>546</v>
      </c>
      <c r="D95" s="57">
        <v>1228</v>
      </c>
      <c r="E95" s="57">
        <v>3</v>
      </c>
      <c r="F95" s="321">
        <v>1777</v>
      </c>
      <c r="G95" s="57">
        <v>1</v>
      </c>
      <c r="H95" s="57">
        <v>167</v>
      </c>
      <c r="I95" s="57">
        <v>0</v>
      </c>
      <c r="J95" s="322">
        <v>168</v>
      </c>
      <c r="K95" s="22">
        <v>1945</v>
      </c>
      <c r="L95" s="22">
        <v>139538</v>
      </c>
      <c r="M95" s="24">
        <v>19492</v>
      </c>
      <c r="N95" s="23">
        <f>SUM(N91:N94)</f>
        <v>159030</v>
      </c>
    </row>
    <row r="96" spans="1:14" ht="12.75">
      <c r="A96" s="48" t="s">
        <v>94</v>
      </c>
      <c r="B96" s="48" t="s">
        <v>95</v>
      </c>
      <c r="C96" s="57">
        <v>88</v>
      </c>
      <c r="D96" s="57">
        <v>268</v>
      </c>
      <c r="E96" s="57">
        <v>0</v>
      </c>
      <c r="F96" s="321">
        <v>356</v>
      </c>
      <c r="G96" s="57">
        <v>1</v>
      </c>
      <c r="H96" s="57">
        <v>12</v>
      </c>
      <c r="I96" s="57">
        <v>0</v>
      </c>
      <c r="J96" s="322">
        <v>13</v>
      </c>
      <c r="K96" s="324">
        <v>369</v>
      </c>
      <c r="L96" s="14">
        <v>31658</v>
      </c>
      <c r="M96" s="7">
        <v>2327</v>
      </c>
      <c r="N96" s="15">
        <v>33985</v>
      </c>
    </row>
    <row r="97" spans="1:14" ht="12.75">
      <c r="A97" s="49"/>
      <c r="B97" s="40" t="s">
        <v>96</v>
      </c>
      <c r="C97" s="50">
        <v>162</v>
      </c>
      <c r="D97" s="13">
        <v>288</v>
      </c>
      <c r="E97" s="50">
        <v>0</v>
      </c>
      <c r="F97" s="323">
        <v>450</v>
      </c>
      <c r="G97" s="50">
        <v>1</v>
      </c>
      <c r="H97" s="13">
        <v>15</v>
      </c>
      <c r="I97" s="50">
        <v>0</v>
      </c>
      <c r="J97" s="324">
        <v>16</v>
      </c>
      <c r="K97" s="324">
        <v>466</v>
      </c>
      <c r="L97" s="14">
        <v>28382</v>
      </c>
      <c r="M97" s="7">
        <v>2936</v>
      </c>
      <c r="N97" s="15">
        <v>31318</v>
      </c>
    </row>
    <row r="98" spans="1:14" ht="12.75">
      <c r="A98" s="49"/>
      <c r="B98" s="40" t="s">
        <v>97</v>
      </c>
      <c r="C98" s="50">
        <v>88</v>
      </c>
      <c r="D98" s="13">
        <v>233</v>
      </c>
      <c r="E98" s="50">
        <v>0</v>
      </c>
      <c r="F98" s="323">
        <v>321</v>
      </c>
      <c r="G98" s="50">
        <v>0</v>
      </c>
      <c r="H98" s="13">
        <v>3</v>
      </c>
      <c r="I98" s="50">
        <v>0</v>
      </c>
      <c r="J98" s="324">
        <v>3</v>
      </c>
      <c r="K98" s="324">
        <v>324</v>
      </c>
      <c r="L98" s="14">
        <v>20086</v>
      </c>
      <c r="M98" s="7">
        <v>1089</v>
      </c>
      <c r="N98" s="15">
        <v>21175</v>
      </c>
    </row>
    <row r="99" spans="1:14" ht="12.75">
      <c r="A99" s="49"/>
      <c r="B99" s="40" t="s">
        <v>98</v>
      </c>
      <c r="C99" s="50">
        <v>263</v>
      </c>
      <c r="D99" s="13">
        <v>389</v>
      </c>
      <c r="E99" s="50">
        <v>0</v>
      </c>
      <c r="F99" s="323">
        <v>652</v>
      </c>
      <c r="G99" s="50">
        <v>1</v>
      </c>
      <c r="H99" s="13">
        <v>32</v>
      </c>
      <c r="I99" s="50">
        <v>0</v>
      </c>
      <c r="J99" s="324">
        <v>33</v>
      </c>
      <c r="K99" s="324">
        <v>685</v>
      </c>
      <c r="L99" s="14">
        <v>54951</v>
      </c>
      <c r="M99" s="7">
        <v>6970</v>
      </c>
      <c r="N99" s="15">
        <v>61921</v>
      </c>
    </row>
    <row r="100" spans="1:14" ht="12.75">
      <c r="A100" s="48" t="s">
        <v>329</v>
      </c>
      <c r="B100" s="43"/>
      <c r="C100" s="57">
        <v>601</v>
      </c>
      <c r="D100" s="57">
        <v>1178</v>
      </c>
      <c r="E100" s="57">
        <v>0</v>
      </c>
      <c r="F100" s="321">
        <v>1779</v>
      </c>
      <c r="G100" s="57">
        <v>3</v>
      </c>
      <c r="H100" s="57">
        <v>62</v>
      </c>
      <c r="I100" s="57">
        <v>0</v>
      </c>
      <c r="J100" s="322">
        <v>65</v>
      </c>
      <c r="K100" s="22">
        <v>1844</v>
      </c>
      <c r="L100" s="22">
        <v>135077</v>
      </c>
      <c r="M100" s="24">
        <v>13322</v>
      </c>
      <c r="N100" s="23">
        <f>SUM(N96:N99)</f>
        <v>148399</v>
      </c>
    </row>
    <row r="101" spans="1:14" ht="12.75">
      <c r="A101" s="48" t="s">
        <v>99</v>
      </c>
      <c r="B101" s="48" t="s">
        <v>100</v>
      </c>
      <c r="C101" s="57">
        <v>129</v>
      </c>
      <c r="D101" s="57">
        <v>349</v>
      </c>
      <c r="E101" s="57">
        <v>0</v>
      </c>
      <c r="F101" s="321">
        <v>478</v>
      </c>
      <c r="G101" s="57">
        <v>5</v>
      </c>
      <c r="H101" s="57">
        <v>180</v>
      </c>
      <c r="I101" s="57">
        <v>0</v>
      </c>
      <c r="J101" s="322">
        <v>185</v>
      </c>
      <c r="K101" s="324">
        <v>663</v>
      </c>
      <c r="L101" s="14">
        <v>37837</v>
      </c>
      <c r="M101" s="7">
        <v>17347</v>
      </c>
      <c r="N101" s="15">
        <v>55184</v>
      </c>
    </row>
    <row r="102" spans="1:14" ht="12.75">
      <c r="A102" s="49"/>
      <c r="B102" s="40" t="s">
        <v>101</v>
      </c>
      <c r="C102" s="50">
        <v>212</v>
      </c>
      <c r="D102" s="13">
        <v>362</v>
      </c>
      <c r="E102" s="50">
        <v>0</v>
      </c>
      <c r="F102" s="323">
        <v>574</v>
      </c>
      <c r="G102" s="50">
        <v>24</v>
      </c>
      <c r="H102" s="13">
        <v>218</v>
      </c>
      <c r="I102" s="50">
        <v>0</v>
      </c>
      <c r="J102" s="324">
        <v>242</v>
      </c>
      <c r="K102" s="324">
        <v>816</v>
      </c>
      <c r="L102" s="14">
        <v>57200</v>
      </c>
      <c r="M102" s="7">
        <v>33024</v>
      </c>
      <c r="N102" s="15">
        <v>90224</v>
      </c>
    </row>
    <row r="103" spans="1:14" ht="12.75">
      <c r="A103" s="49"/>
      <c r="B103" s="40" t="s">
        <v>102</v>
      </c>
      <c r="C103" s="50">
        <v>144</v>
      </c>
      <c r="D103" s="13">
        <v>303</v>
      </c>
      <c r="E103" s="50">
        <v>0</v>
      </c>
      <c r="F103" s="323">
        <v>447</v>
      </c>
      <c r="G103" s="50">
        <v>22</v>
      </c>
      <c r="H103" s="13">
        <v>273</v>
      </c>
      <c r="I103" s="50">
        <v>0</v>
      </c>
      <c r="J103" s="324">
        <v>295</v>
      </c>
      <c r="K103" s="324">
        <v>742</v>
      </c>
      <c r="L103" s="14">
        <v>60374</v>
      </c>
      <c r="M103" s="7">
        <v>36485</v>
      </c>
      <c r="N103" s="15">
        <v>96859</v>
      </c>
    </row>
    <row r="104" spans="1:14" ht="12.75">
      <c r="A104" s="49"/>
      <c r="B104" s="40" t="s">
        <v>103</v>
      </c>
      <c r="C104" s="50">
        <v>106</v>
      </c>
      <c r="D104" s="13">
        <v>256</v>
      </c>
      <c r="E104" s="50">
        <v>0</v>
      </c>
      <c r="F104" s="323">
        <v>362</v>
      </c>
      <c r="G104" s="50">
        <v>2</v>
      </c>
      <c r="H104" s="13">
        <v>263</v>
      </c>
      <c r="I104" s="50">
        <v>0</v>
      </c>
      <c r="J104" s="324">
        <v>265</v>
      </c>
      <c r="K104" s="324">
        <v>627</v>
      </c>
      <c r="L104" s="14">
        <v>36066</v>
      </c>
      <c r="M104" s="7">
        <v>33424</v>
      </c>
      <c r="N104" s="15">
        <v>69490</v>
      </c>
    </row>
    <row r="105" spans="1:14" ht="12.75">
      <c r="A105" s="48" t="s">
        <v>330</v>
      </c>
      <c r="B105" s="43"/>
      <c r="C105" s="57">
        <v>591</v>
      </c>
      <c r="D105" s="57">
        <v>1270</v>
      </c>
      <c r="E105" s="57">
        <v>0</v>
      </c>
      <c r="F105" s="321">
        <v>1861</v>
      </c>
      <c r="G105" s="57">
        <v>53</v>
      </c>
      <c r="H105" s="57">
        <v>934</v>
      </c>
      <c r="I105" s="57">
        <v>0</v>
      </c>
      <c r="J105" s="322">
        <v>987</v>
      </c>
      <c r="K105" s="22">
        <v>2848</v>
      </c>
      <c r="L105" s="22">
        <v>191477</v>
      </c>
      <c r="M105" s="24">
        <v>120280</v>
      </c>
      <c r="N105" s="23">
        <f>SUM(N101:N104)</f>
        <v>311757</v>
      </c>
    </row>
    <row r="106" spans="1:14" ht="12.75">
      <c r="A106" s="48" t="s">
        <v>104</v>
      </c>
      <c r="B106" s="48" t="s">
        <v>105</v>
      </c>
      <c r="C106" s="57">
        <v>184</v>
      </c>
      <c r="D106" s="57">
        <v>499</v>
      </c>
      <c r="E106" s="57">
        <v>0</v>
      </c>
      <c r="F106" s="321">
        <v>683</v>
      </c>
      <c r="G106" s="57">
        <v>0</v>
      </c>
      <c r="H106" s="57">
        <v>22</v>
      </c>
      <c r="I106" s="57">
        <v>0</v>
      </c>
      <c r="J106" s="322">
        <v>22</v>
      </c>
      <c r="K106" s="324">
        <v>705</v>
      </c>
      <c r="L106" s="14">
        <v>58755</v>
      </c>
      <c r="M106" s="7">
        <v>5022</v>
      </c>
      <c r="N106" s="15">
        <v>63777</v>
      </c>
    </row>
    <row r="107" spans="1:14" ht="12.75">
      <c r="A107" s="49"/>
      <c r="B107" s="40" t="s">
        <v>106</v>
      </c>
      <c r="C107" s="50">
        <v>445</v>
      </c>
      <c r="D107" s="13">
        <v>808</v>
      </c>
      <c r="E107" s="50">
        <v>1</v>
      </c>
      <c r="F107" s="323">
        <v>1254</v>
      </c>
      <c r="G107" s="50">
        <v>0</v>
      </c>
      <c r="H107" s="13">
        <v>62</v>
      </c>
      <c r="I107" s="50">
        <v>0</v>
      </c>
      <c r="J107" s="324">
        <v>62</v>
      </c>
      <c r="K107" s="324">
        <v>1316</v>
      </c>
      <c r="L107" s="14">
        <v>128158</v>
      </c>
      <c r="M107" s="7">
        <v>12266</v>
      </c>
      <c r="N107" s="15">
        <v>140424</v>
      </c>
    </row>
    <row r="108" spans="1:14" ht="12.75">
      <c r="A108" s="48" t="s">
        <v>331</v>
      </c>
      <c r="B108" s="43"/>
      <c r="C108" s="57">
        <v>629</v>
      </c>
      <c r="D108" s="57">
        <v>1307</v>
      </c>
      <c r="E108" s="57">
        <v>1</v>
      </c>
      <c r="F108" s="321">
        <v>1937</v>
      </c>
      <c r="G108" s="57">
        <v>0</v>
      </c>
      <c r="H108" s="57">
        <v>84</v>
      </c>
      <c r="I108" s="57">
        <v>0</v>
      </c>
      <c r="J108" s="322">
        <v>84</v>
      </c>
      <c r="K108" s="22">
        <v>2021</v>
      </c>
      <c r="L108" s="22">
        <v>186913</v>
      </c>
      <c r="M108" s="24">
        <v>17288</v>
      </c>
      <c r="N108" s="23">
        <f>SUM(N106:N107)</f>
        <v>204201</v>
      </c>
    </row>
    <row r="109" spans="1:14" ht="12.75">
      <c r="A109" s="48" t="s">
        <v>107</v>
      </c>
      <c r="B109" s="48" t="s">
        <v>108</v>
      </c>
      <c r="C109" s="57">
        <v>363</v>
      </c>
      <c r="D109" s="57">
        <v>618</v>
      </c>
      <c r="E109" s="57">
        <v>2</v>
      </c>
      <c r="F109" s="321">
        <v>983</v>
      </c>
      <c r="G109" s="57">
        <v>0</v>
      </c>
      <c r="H109" s="57">
        <v>20</v>
      </c>
      <c r="I109" s="57">
        <v>1</v>
      </c>
      <c r="J109" s="322">
        <v>21</v>
      </c>
      <c r="K109" s="324">
        <v>1004</v>
      </c>
      <c r="L109" s="14">
        <v>105787</v>
      </c>
      <c r="M109" s="7">
        <v>4561</v>
      </c>
      <c r="N109" s="15">
        <v>110348</v>
      </c>
    </row>
    <row r="110" spans="1:14" ht="12.75">
      <c r="A110" s="49"/>
      <c r="B110" s="40" t="s">
        <v>109</v>
      </c>
      <c r="C110" s="50">
        <v>368</v>
      </c>
      <c r="D110" s="13">
        <v>426</v>
      </c>
      <c r="E110" s="50">
        <v>0</v>
      </c>
      <c r="F110" s="323">
        <v>794</v>
      </c>
      <c r="G110" s="50">
        <v>1</v>
      </c>
      <c r="H110" s="13">
        <v>18</v>
      </c>
      <c r="I110" s="50">
        <v>0</v>
      </c>
      <c r="J110" s="324">
        <v>19</v>
      </c>
      <c r="K110" s="324">
        <v>813</v>
      </c>
      <c r="L110" s="14">
        <v>71944</v>
      </c>
      <c r="M110" s="7">
        <v>4694</v>
      </c>
      <c r="N110" s="15">
        <v>76638</v>
      </c>
    </row>
    <row r="111" spans="1:14" ht="12.75">
      <c r="A111" s="48" t="s">
        <v>332</v>
      </c>
      <c r="B111" s="43"/>
      <c r="C111" s="57">
        <v>731</v>
      </c>
      <c r="D111" s="57">
        <v>1044</v>
      </c>
      <c r="E111" s="57">
        <v>2</v>
      </c>
      <c r="F111" s="321">
        <v>1777</v>
      </c>
      <c r="G111" s="57">
        <v>1</v>
      </c>
      <c r="H111" s="57">
        <v>38</v>
      </c>
      <c r="I111" s="57">
        <v>1</v>
      </c>
      <c r="J111" s="322">
        <v>40</v>
      </c>
      <c r="K111" s="22">
        <v>1817</v>
      </c>
      <c r="L111" s="22">
        <v>177731</v>
      </c>
      <c r="M111" s="24">
        <v>9255</v>
      </c>
      <c r="N111" s="23">
        <f>SUM(N109:N110)</f>
        <v>186986</v>
      </c>
    </row>
    <row r="112" spans="1:14" ht="12.75">
      <c r="A112" s="48" t="s">
        <v>110</v>
      </c>
      <c r="B112" s="48" t="s">
        <v>111</v>
      </c>
      <c r="C112" s="57">
        <v>47</v>
      </c>
      <c r="D112" s="57">
        <v>157</v>
      </c>
      <c r="E112" s="57">
        <v>0</v>
      </c>
      <c r="F112" s="321">
        <v>204</v>
      </c>
      <c r="G112" s="57">
        <v>0</v>
      </c>
      <c r="H112" s="57">
        <v>7</v>
      </c>
      <c r="I112" s="57">
        <v>0</v>
      </c>
      <c r="J112" s="322">
        <v>7</v>
      </c>
      <c r="K112" s="324">
        <v>211</v>
      </c>
      <c r="L112" s="14">
        <v>11489</v>
      </c>
      <c r="M112" s="7">
        <v>1110</v>
      </c>
      <c r="N112" s="15">
        <v>12599</v>
      </c>
    </row>
    <row r="113" spans="1:14" ht="12.75">
      <c r="A113" s="49"/>
      <c r="B113" s="40" t="s">
        <v>112</v>
      </c>
      <c r="C113" s="50">
        <v>51</v>
      </c>
      <c r="D113" s="13">
        <v>280</v>
      </c>
      <c r="E113" s="50">
        <v>0</v>
      </c>
      <c r="F113" s="323">
        <v>331</v>
      </c>
      <c r="G113" s="50">
        <v>6</v>
      </c>
      <c r="H113" s="13">
        <v>93</v>
      </c>
      <c r="I113" s="50">
        <v>0</v>
      </c>
      <c r="J113" s="324">
        <v>99</v>
      </c>
      <c r="K113" s="324">
        <v>430</v>
      </c>
      <c r="L113" s="14">
        <v>17306</v>
      </c>
      <c r="M113" s="7">
        <v>6697</v>
      </c>
      <c r="N113" s="15">
        <v>24003</v>
      </c>
    </row>
    <row r="114" spans="1:14" ht="12.75">
      <c r="A114" s="49"/>
      <c r="B114" s="40" t="s">
        <v>113</v>
      </c>
      <c r="C114" s="50">
        <v>58</v>
      </c>
      <c r="D114" s="13">
        <v>202</v>
      </c>
      <c r="E114" s="50">
        <v>0</v>
      </c>
      <c r="F114" s="323">
        <v>260</v>
      </c>
      <c r="G114" s="50">
        <v>0</v>
      </c>
      <c r="H114" s="13">
        <v>13</v>
      </c>
      <c r="I114" s="50">
        <v>0</v>
      </c>
      <c r="J114" s="324">
        <v>13</v>
      </c>
      <c r="K114" s="324">
        <v>273</v>
      </c>
      <c r="L114" s="14">
        <v>13247</v>
      </c>
      <c r="M114" s="7">
        <v>1833</v>
      </c>
      <c r="N114" s="15">
        <v>15080</v>
      </c>
    </row>
    <row r="115" spans="1:14" ht="12.75">
      <c r="A115" s="49"/>
      <c r="B115" s="40" t="s">
        <v>114</v>
      </c>
      <c r="C115" s="50">
        <v>338</v>
      </c>
      <c r="D115" s="13">
        <v>476</v>
      </c>
      <c r="E115" s="50">
        <v>1</v>
      </c>
      <c r="F115" s="323">
        <v>815</v>
      </c>
      <c r="G115" s="50">
        <v>1</v>
      </c>
      <c r="H115" s="13">
        <v>48</v>
      </c>
      <c r="I115" s="50">
        <v>0</v>
      </c>
      <c r="J115" s="324">
        <v>49</v>
      </c>
      <c r="K115" s="324">
        <v>864</v>
      </c>
      <c r="L115" s="14">
        <v>95717</v>
      </c>
      <c r="M115" s="7">
        <v>9755</v>
      </c>
      <c r="N115" s="15">
        <v>105472</v>
      </c>
    </row>
    <row r="116" spans="1:14" ht="12.75">
      <c r="A116" s="49"/>
      <c r="B116" s="40" t="s">
        <v>115</v>
      </c>
      <c r="C116" s="50">
        <v>94</v>
      </c>
      <c r="D116" s="13">
        <v>226</v>
      </c>
      <c r="E116" s="50">
        <v>0</v>
      </c>
      <c r="F116" s="323">
        <v>320</v>
      </c>
      <c r="G116" s="50">
        <v>1</v>
      </c>
      <c r="H116" s="13">
        <v>19</v>
      </c>
      <c r="I116" s="50">
        <v>0</v>
      </c>
      <c r="J116" s="324">
        <v>20</v>
      </c>
      <c r="K116" s="324">
        <v>340</v>
      </c>
      <c r="L116" s="14">
        <v>17195</v>
      </c>
      <c r="M116" s="7">
        <v>2749</v>
      </c>
      <c r="N116" s="15">
        <v>19944</v>
      </c>
    </row>
    <row r="117" spans="1:14" ht="12.75">
      <c r="A117" s="49"/>
      <c r="B117" s="40" t="s">
        <v>116</v>
      </c>
      <c r="C117" s="50">
        <v>79</v>
      </c>
      <c r="D117" s="13">
        <v>181</v>
      </c>
      <c r="E117" s="50">
        <v>0</v>
      </c>
      <c r="F117" s="323">
        <v>260</v>
      </c>
      <c r="G117" s="50">
        <v>0</v>
      </c>
      <c r="H117" s="13">
        <v>14</v>
      </c>
      <c r="I117" s="50">
        <v>0</v>
      </c>
      <c r="J117" s="324">
        <v>14</v>
      </c>
      <c r="K117" s="324">
        <v>274</v>
      </c>
      <c r="L117" s="14">
        <v>13010</v>
      </c>
      <c r="M117" s="7">
        <v>1341</v>
      </c>
      <c r="N117" s="15">
        <v>14351</v>
      </c>
    </row>
    <row r="118" spans="1:14" ht="12.75">
      <c r="A118" s="49"/>
      <c r="B118" s="40" t="s">
        <v>117</v>
      </c>
      <c r="C118" s="50">
        <v>72</v>
      </c>
      <c r="D118" s="13">
        <v>285</v>
      </c>
      <c r="E118" s="50">
        <v>0</v>
      </c>
      <c r="F118" s="323">
        <v>357</v>
      </c>
      <c r="G118" s="50">
        <v>0</v>
      </c>
      <c r="H118" s="13">
        <v>51</v>
      </c>
      <c r="I118" s="50">
        <v>0</v>
      </c>
      <c r="J118" s="324">
        <v>51</v>
      </c>
      <c r="K118" s="324">
        <v>408</v>
      </c>
      <c r="L118" s="14">
        <v>27239</v>
      </c>
      <c r="M118" s="7">
        <v>5780</v>
      </c>
      <c r="N118" s="15">
        <v>33019</v>
      </c>
    </row>
    <row r="119" spans="1:14" ht="12.75">
      <c r="A119" s="49"/>
      <c r="B119" s="40" t="s">
        <v>118</v>
      </c>
      <c r="C119" s="50">
        <v>66</v>
      </c>
      <c r="D119" s="13">
        <v>171</v>
      </c>
      <c r="E119" s="50">
        <v>1</v>
      </c>
      <c r="F119" s="323">
        <v>238</v>
      </c>
      <c r="G119" s="50">
        <v>1</v>
      </c>
      <c r="H119" s="13">
        <v>22</v>
      </c>
      <c r="I119" s="50">
        <v>0</v>
      </c>
      <c r="J119" s="324">
        <v>23</v>
      </c>
      <c r="K119" s="324">
        <v>261</v>
      </c>
      <c r="L119" s="14">
        <v>18367</v>
      </c>
      <c r="M119" s="7">
        <v>2818</v>
      </c>
      <c r="N119" s="15">
        <v>21185</v>
      </c>
    </row>
    <row r="120" spans="1:14" ht="12.75">
      <c r="A120" s="48" t="s">
        <v>307</v>
      </c>
      <c r="B120" s="43"/>
      <c r="C120" s="57">
        <v>805</v>
      </c>
      <c r="D120" s="57">
        <v>1978</v>
      </c>
      <c r="E120" s="57">
        <v>2</v>
      </c>
      <c r="F120" s="321">
        <v>2785</v>
      </c>
      <c r="G120" s="57">
        <v>9</v>
      </c>
      <c r="H120" s="57">
        <v>267</v>
      </c>
      <c r="I120" s="57">
        <v>0</v>
      </c>
      <c r="J120" s="322">
        <v>276</v>
      </c>
      <c r="K120" s="22">
        <v>3061</v>
      </c>
      <c r="L120" s="22">
        <v>213570</v>
      </c>
      <c r="M120" s="24">
        <v>32083</v>
      </c>
      <c r="N120" s="23">
        <f>SUM(N112:N119)</f>
        <v>245653</v>
      </c>
    </row>
    <row r="121" spans="1:14" ht="12.75">
      <c r="A121" s="48" t="s">
        <v>119</v>
      </c>
      <c r="B121" s="48" t="s">
        <v>120</v>
      </c>
      <c r="C121" s="57">
        <v>428</v>
      </c>
      <c r="D121" s="57">
        <v>429</v>
      </c>
      <c r="E121" s="57">
        <v>0</v>
      </c>
      <c r="F121" s="321">
        <v>857</v>
      </c>
      <c r="G121" s="57">
        <v>0</v>
      </c>
      <c r="H121" s="57">
        <v>36</v>
      </c>
      <c r="I121" s="57">
        <v>0</v>
      </c>
      <c r="J121" s="322">
        <v>36</v>
      </c>
      <c r="K121" s="324">
        <v>893</v>
      </c>
      <c r="L121" s="14">
        <v>129886</v>
      </c>
      <c r="M121" s="7">
        <v>7191</v>
      </c>
      <c r="N121" s="15">
        <v>137077</v>
      </c>
    </row>
    <row r="122" spans="1:14" ht="12.75">
      <c r="A122" s="49"/>
      <c r="B122" s="40" t="s">
        <v>121</v>
      </c>
      <c r="C122" s="50">
        <v>306</v>
      </c>
      <c r="D122" s="13">
        <v>268</v>
      </c>
      <c r="E122" s="50">
        <v>1</v>
      </c>
      <c r="F122" s="323">
        <v>575</v>
      </c>
      <c r="G122" s="50">
        <v>1</v>
      </c>
      <c r="H122" s="13">
        <v>55</v>
      </c>
      <c r="I122" s="50">
        <v>0</v>
      </c>
      <c r="J122" s="324">
        <v>56</v>
      </c>
      <c r="K122" s="324">
        <v>631</v>
      </c>
      <c r="L122" s="14">
        <v>135328</v>
      </c>
      <c r="M122" s="7">
        <v>16232</v>
      </c>
      <c r="N122" s="15">
        <v>151560</v>
      </c>
    </row>
    <row r="123" spans="1:14" ht="12.75">
      <c r="A123" s="49"/>
      <c r="B123" s="40" t="s">
        <v>122</v>
      </c>
      <c r="C123" s="50">
        <v>388</v>
      </c>
      <c r="D123" s="13">
        <v>476</v>
      </c>
      <c r="E123" s="50">
        <v>0</v>
      </c>
      <c r="F123" s="323">
        <v>864</v>
      </c>
      <c r="G123" s="50">
        <v>0</v>
      </c>
      <c r="H123" s="13">
        <v>29</v>
      </c>
      <c r="I123" s="50">
        <v>0</v>
      </c>
      <c r="J123" s="324">
        <v>29</v>
      </c>
      <c r="K123" s="324">
        <v>893</v>
      </c>
      <c r="L123" s="14">
        <v>135584</v>
      </c>
      <c r="M123" s="7">
        <v>7106</v>
      </c>
      <c r="N123" s="15">
        <v>142690</v>
      </c>
    </row>
    <row r="124" spans="1:14" ht="12.75">
      <c r="A124" s="49"/>
      <c r="B124" s="40" t="s">
        <v>123</v>
      </c>
      <c r="C124" s="50">
        <v>488</v>
      </c>
      <c r="D124" s="13">
        <v>554</v>
      </c>
      <c r="E124" s="50">
        <v>0</v>
      </c>
      <c r="F124" s="323">
        <v>1042</v>
      </c>
      <c r="G124" s="50">
        <v>0</v>
      </c>
      <c r="H124" s="13">
        <v>57</v>
      </c>
      <c r="I124" s="50">
        <v>0</v>
      </c>
      <c r="J124" s="324">
        <v>57</v>
      </c>
      <c r="K124" s="324">
        <v>1099</v>
      </c>
      <c r="L124" s="14">
        <v>153607</v>
      </c>
      <c r="M124" s="7">
        <v>13901</v>
      </c>
      <c r="N124" s="15">
        <v>167508</v>
      </c>
    </row>
    <row r="125" spans="1:14" ht="12.75">
      <c r="A125" s="48" t="s">
        <v>308</v>
      </c>
      <c r="B125" s="43"/>
      <c r="C125" s="22">
        <v>1610</v>
      </c>
      <c r="D125" s="72">
        <v>1727</v>
      </c>
      <c r="E125" s="72">
        <v>1</v>
      </c>
      <c r="F125" s="325">
        <v>3338</v>
      </c>
      <c r="G125" s="22">
        <v>1</v>
      </c>
      <c r="H125" s="72">
        <v>177</v>
      </c>
      <c r="I125" s="72">
        <v>0</v>
      </c>
      <c r="J125" s="326">
        <v>178</v>
      </c>
      <c r="K125" s="326">
        <v>3516</v>
      </c>
      <c r="L125" s="22">
        <v>554405</v>
      </c>
      <c r="M125" s="24">
        <v>44430</v>
      </c>
      <c r="N125" s="23">
        <f>SUM(N121:N124)</f>
        <v>598835</v>
      </c>
    </row>
    <row r="126" spans="1:14" ht="12.75">
      <c r="A126" s="48" t="s">
        <v>137</v>
      </c>
      <c r="B126" s="43"/>
      <c r="C126" s="8">
        <f>C132-C131</f>
        <v>18352</v>
      </c>
      <c r="D126" s="5">
        <f aca="true" t="shared" si="0" ref="D126:K126">D132-D131</f>
        <v>34369</v>
      </c>
      <c r="E126" s="5">
        <f t="shared" si="0"/>
        <v>64</v>
      </c>
      <c r="F126" s="9">
        <f t="shared" si="0"/>
        <v>52785</v>
      </c>
      <c r="G126" s="8">
        <f t="shared" si="0"/>
        <v>277</v>
      </c>
      <c r="H126" s="5">
        <f t="shared" si="0"/>
        <v>5419</v>
      </c>
      <c r="I126" s="5">
        <f t="shared" si="0"/>
        <v>10</v>
      </c>
      <c r="J126" s="5">
        <f t="shared" si="0"/>
        <v>5706</v>
      </c>
      <c r="K126" s="5">
        <f t="shared" si="0"/>
        <v>58491</v>
      </c>
      <c r="L126" s="8">
        <v>5461172</v>
      </c>
      <c r="M126" s="10">
        <v>876110</v>
      </c>
      <c r="N126" s="9">
        <v>6337282</v>
      </c>
    </row>
    <row r="127" spans="1:14" ht="12.75">
      <c r="A127" s="3" t="s">
        <v>125</v>
      </c>
      <c r="B127" s="83" t="s">
        <v>125</v>
      </c>
      <c r="C127" s="5">
        <v>124</v>
      </c>
      <c r="D127" s="10">
        <v>196</v>
      </c>
      <c r="E127" s="10">
        <v>0</v>
      </c>
      <c r="F127" s="9">
        <v>320</v>
      </c>
      <c r="G127" s="8">
        <v>7</v>
      </c>
      <c r="H127" s="10">
        <v>18</v>
      </c>
      <c r="I127" s="5">
        <v>3</v>
      </c>
      <c r="J127" s="10">
        <v>28</v>
      </c>
      <c r="K127" s="9">
        <v>348</v>
      </c>
      <c r="L127" s="8">
        <v>57627</v>
      </c>
      <c r="M127" s="10">
        <v>5982</v>
      </c>
      <c r="N127" s="9">
        <v>63609</v>
      </c>
    </row>
    <row r="128" spans="1:14" ht="12.75">
      <c r="A128" s="11" t="s">
        <v>126</v>
      </c>
      <c r="B128" s="84" t="s">
        <v>126</v>
      </c>
      <c r="C128" s="13">
        <v>39</v>
      </c>
      <c r="D128" s="7">
        <v>79</v>
      </c>
      <c r="E128" s="7">
        <v>0</v>
      </c>
      <c r="F128" s="15">
        <v>118</v>
      </c>
      <c r="G128" s="14">
        <v>0</v>
      </c>
      <c r="H128" s="7">
        <v>7</v>
      </c>
      <c r="I128" s="13">
        <v>0</v>
      </c>
      <c r="J128" s="7">
        <v>7</v>
      </c>
      <c r="K128" s="15">
        <v>125</v>
      </c>
      <c r="L128" s="14">
        <v>27276</v>
      </c>
      <c r="M128" s="7">
        <v>2310</v>
      </c>
      <c r="N128" s="15">
        <v>29586</v>
      </c>
    </row>
    <row r="129" spans="1:14" ht="12.75">
      <c r="A129" s="11" t="s">
        <v>127</v>
      </c>
      <c r="B129" s="84" t="s">
        <v>127</v>
      </c>
      <c r="C129" s="13">
        <v>82</v>
      </c>
      <c r="D129" s="7">
        <v>176</v>
      </c>
      <c r="E129" s="7">
        <v>0</v>
      </c>
      <c r="F129" s="15">
        <v>258</v>
      </c>
      <c r="G129" s="14">
        <v>2</v>
      </c>
      <c r="H129" s="7">
        <v>12</v>
      </c>
      <c r="I129" s="13">
        <v>0</v>
      </c>
      <c r="J129" s="7">
        <v>14</v>
      </c>
      <c r="K129" s="15">
        <v>272</v>
      </c>
      <c r="L129" s="14">
        <v>51980</v>
      </c>
      <c r="M129" s="7">
        <v>3183</v>
      </c>
      <c r="N129" s="15">
        <v>55163</v>
      </c>
    </row>
    <row r="130" spans="1:14" ht="12.75">
      <c r="A130" s="33" t="s">
        <v>128</v>
      </c>
      <c r="B130" s="85" t="s">
        <v>128</v>
      </c>
      <c r="C130" s="35">
        <v>176</v>
      </c>
      <c r="D130" s="76">
        <v>323</v>
      </c>
      <c r="E130" s="76">
        <v>4</v>
      </c>
      <c r="F130" s="17">
        <v>503</v>
      </c>
      <c r="G130" s="16">
        <v>0</v>
      </c>
      <c r="H130" s="76">
        <v>26</v>
      </c>
      <c r="I130" s="35">
        <v>0</v>
      </c>
      <c r="J130" s="76">
        <v>26</v>
      </c>
      <c r="K130" s="17">
        <v>529</v>
      </c>
      <c r="L130" s="16">
        <v>111892</v>
      </c>
      <c r="M130" s="76">
        <v>9221</v>
      </c>
      <c r="N130" s="17">
        <v>121113</v>
      </c>
    </row>
    <row r="131" spans="1:14" ht="12.75">
      <c r="A131" s="115" t="s">
        <v>129</v>
      </c>
      <c r="B131" s="116"/>
      <c r="C131" s="23">
        <f>SUM(C127:C130)</f>
        <v>421</v>
      </c>
      <c r="D131" s="24">
        <f aca="true" t="shared" si="1" ref="D131:L131">SUM(D127:D130)</f>
        <v>774</v>
      </c>
      <c r="E131" s="24">
        <f t="shared" si="1"/>
        <v>4</v>
      </c>
      <c r="F131" s="24">
        <f t="shared" si="1"/>
        <v>1199</v>
      </c>
      <c r="G131" s="24">
        <f t="shared" si="1"/>
        <v>9</v>
      </c>
      <c r="H131" s="24">
        <f t="shared" si="1"/>
        <v>63</v>
      </c>
      <c r="I131" s="24">
        <f t="shared" si="1"/>
        <v>3</v>
      </c>
      <c r="J131" s="24">
        <f t="shared" si="1"/>
        <v>75</v>
      </c>
      <c r="K131" s="24">
        <f t="shared" si="1"/>
        <v>1274</v>
      </c>
      <c r="L131" s="113">
        <f t="shared" si="1"/>
        <v>248775</v>
      </c>
      <c r="M131" s="24">
        <v>20696</v>
      </c>
      <c r="N131" s="24">
        <v>269471</v>
      </c>
    </row>
    <row r="132" spans="1:14" ht="12.75">
      <c r="A132" s="114" t="s">
        <v>130</v>
      </c>
      <c r="B132" s="114"/>
      <c r="C132" s="327">
        <v>18773</v>
      </c>
      <c r="D132" s="327">
        <v>35143</v>
      </c>
      <c r="E132" s="327">
        <v>68</v>
      </c>
      <c r="F132" s="328">
        <v>53984</v>
      </c>
      <c r="G132" s="327">
        <v>286</v>
      </c>
      <c r="H132" s="327">
        <v>5482</v>
      </c>
      <c r="I132" s="327">
        <v>13</v>
      </c>
      <c r="J132" s="329">
        <v>5781</v>
      </c>
      <c r="K132" s="329">
        <v>59765</v>
      </c>
      <c r="L132" s="16">
        <f>L126+L131</f>
        <v>5709947</v>
      </c>
      <c r="M132" s="76">
        <f>M126+M131</f>
        <v>896806</v>
      </c>
      <c r="N132" s="17">
        <f>N126+N131</f>
        <v>6606753</v>
      </c>
    </row>
  </sheetData>
  <mergeCells count="1">
    <mergeCell ref="L2:N2"/>
  </mergeCells>
  <printOptions gridLines="1" horizontalCentered="1"/>
  <pageMargins left="0.2362204724409449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&amp;LExtrait TS, BCP, BCE&amp;CBase ADoc HC 196&amp;R&amp;D</oddHeader>
    <oddFooter>&amp;LDPD SDES&amp;CCentre de documentation&amp;R&amp;P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payrasch</cp:lastModifiedBy>
  <cp:lastPrinted>2013-06-12T14:49:41Z</cp:lastPrinted>
  <dcterms:created xsi:type="dcterms:W3CDTF">2001-08-06T14:38:18Z</dcterms:created>
  <dcterms:modified xsi:type="dcterms:W3CDTF">2013-06-12T15:11:51Z</dcterms:modified>
  <cp:category/>
  <cp:version/>
  <cp:contentType/>
  <cp:contentStatus/>
</cp:coreProperties>
</file>